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D:\Users\Common\Desktop\作業中\経営比較分析表\【経営比較分析表】2021_112216_46_060\"/>
    </mc:Choice>
  </mc:AlternateContent>
  <xr:revisionPtr revIDLastSave="0" documentId="13_ncr:1_{01BDA689-D2C3-497C-8A6F-1A009D84942F}" xr6:coauthVersionLast="36" xr6:coauthVersionMax="36" xr10:uidLastSave="{00000000-0000-0000-0000-000000000000}"/>
  <workbookProtection workbookAlgorithmName="SHA-512" workbookHashValue="sKOrRoChRL+zCVRiUZPxFRv/ccJ7lxNfOkoO1k8LG6mrN/9EPuwRFhsQD+Cf2q97KyV/IlehlBP2PzbY8mTPhA==" workbookSaltValue="kft3Pv5XGnjS9KfR5s2Hz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LO78" i="4"/>
  <c r="BZ78" i="4"/>
  <c r="IK54" i="4"/>
  <c r="BI54" i="4"/>
  <c r="IK32" i="4"/>
  <c r="BI32" i="4"/>
  <c r="GT78" i="4"/>
  <c r="LY54" i="4"/>
  <c r="EW54" i="4"/>
  <c r="LY32" i="4"/>
  <c r="EW32" i="4"/>
  <c r="EO78" i="4"/>
  <c r="KF54" i="4"/>
  <c r="DD54" i="4"/>
  <c r="KF32" i="4"/>
  <c r="DD32" i="4"/>
  <c r="JJ78" i="4"/>
  <c r="U78" i="4"/>
  <c r="GR54" i="4"/>
  <c r="P54" i="4"/>
  <c r="GR32" i="4"/>
  <c r="P32" i="4"/>
  <c r="KC78" i="4"/>
  <c r="AN78" i="4"/>
  <c r="HG54" i="4"/>
  <c r="AE54" i="4"/>
  <c r="HG32" i="4"/>
  <c r="AE32" i="4"/>
  <c r="FH78" i="4"/>
  <c r="KU54" i="4"/>
  <c r="DS54" i="4"/>
  <c r="KU32" i="4"/>
  <c r="DS32" i="4"/>
</calcChain>
</file>

<file path=xl/sharedStrings.xml><?xml version="1.0" encoding="utf-8"?>
<sst xmlns="http://schemas.openxmlformats.org/spreadsheetml/2006/main" count="327" uniqueCount="181">
  <si>
    <t>経営比較分析表（令和3年度決算）</t>
    <rPh sb="8" eb="10">
      <t>レイワ</t>
    </rPh>
    <rPh sb="11" eb="13">
      <t>ネンド</t>
    </rPh>
    <rPh sb="12" eb="13">
      <t>ド</t>
    </rPh>
    <rPh sb="13" eb="15">
      <t>ケッサン</t>
    </rPh>
    <phoneticPr fontId="4"/>
  </si>
  <si>
    <t>法適用区分</t>
    <rPh sb="0" eb="1">
      <t>ホウ</t>
    </rPh>
    <rPh sb="1" eb="3">
      <t>テキヨウ</t>
    </rPh>
    <rPh sb="3" eb="5">
      <t>クブン</t>
    </rPh>
    <phoneticPr fontId="4"/>
  </si>
  <si>
    <t>業種名・事業名</t>
    <rPh sb="0" eb="2">
      <t>ギョウシュ</t>
    </rPh>
    <rPh sb="2" eb="3">
      <t>メイ</t>
    </rPh>
    <rPh sb="4" eb="6">
      <t>ジギョウ</t>
    </rPh>
    <rPh sb="6" eb="7">
      <t>メイ</t>
    </rPh>
    <phoneticPr fontId="4"/>
  </si>
  <si>
    <t>病院区分</t>
    <rPh sb="0" eb="2">
      <t>ビョウイン</t>
    </rPh>
    <rPh sb="2" eb="4">
      <t>クブン</t>
    </rPh>
    <phoneticPr fontId="4"/>
  </si>
  <si>
    <t>類似区分</t>
    <rPh sb="0" eb="2">
      <t>ルイジ</t>
    </rPh>
    <rPh sb="2" eb="4">
      <t>クブン</t>
    </rPh>
    <phoneticPr fontId="4"/>
  </si>
  <si>
    <t>管理者の情報</t>
    <rPh sb="0" eb="3">
      <t>カンリシャ</t>
    </rPh>
    <rPh sb="4" eb="6">
      <t>ジョウホウ</t>
    </rPh>
    <phoneticPr fontId="4"/>
  </si>
  <si>
    <t>許可病床（一般）</t>
    <rPh sb="0" eb="2">
      <t>キョカ</t>
    </rPh>
    <rPh sb="2" eb="4">
      <t>ビョウショウ</t>
    </rPh>
    <rPh sb="5" eb="7">
      <t>イッパン</t>
    </rPh>
    <phoneticPr fontId="4"/>
  </si>
  <si>
    <t>許可病床（療養）</t>
    <rPh sb="0" eb="2">
      <t>キョカ</t>
    </rPh>
    <rPh sb="2" eb="4">
      <t>ビョウショウ</t>
    </rPh>
    <rPh sb="5" eb="7">
      <t>リョウヨウ</t>
    </rPh>
    <phoneticPr fontId="4"/>
  </si>
  <si>
    <t>許可病床（結核）</t>
    <rPh sb="0" eb="2">
      <t>キョカ</t>
    </rPh>
    <rPh sb="2" eb="4">
      <t>ビョウショウ</t>
    </rPh>
    <rPh sb="5" eb="7">
      <t>ケッカク</t>
    </rPh>
    <phoneticPr fontId="4"/>
  </si>
  <si>
    <t>グラフ凡例</t>
    <rPh sb="3" eb="5">
      <t>ハンレイ</t>
    </rPh>
    <phoneticPr fontId="4"/>
  </si>
  <si>
    <t>■</t>
  </si>
  <si>
    <t>当該病院値（当該値）</t>
    <rPh sb="2" eb="4">
      <t>ビョウイン</t>
    </rPh>
    <phoneticPr fontId="4"/>
  </si>
  <si>
    <t>経営形態</t>
    <rPh sb="0" eb="2">
      <t>ケイエイ</t>
    </rPh>
    <rPh sb="2" eb="4">
      <t>ケイタイ</t>
    </rPh>
    <phoneticPr fontId="4"/>
  </si>
  <si>
    <t>診療科数</t>
    <rPh sb="0" eb="3">
      <t>シンリョウカ</t>
    </rPh>
    <rPh sb="3" eb="4">
      <t>スウ</t>
    </rPh>
    <phoneticPr fontId="4"/>
  </si>
  <si>
    <t>DPC対象病院</t>
    <rPh sb="3" eb="5">
      <t>タイショウ</t>
    </rPh>
    <rPh sb="5" eb="7">
      <t>ビョウイン</t>
    </rPh>
    <phoneticPr fontId="4"/>
  </si>
  <si>
    <t>特殊診療機能　※１</t>
    <rPh sb="0" eb="2">
      <t>トクシュ</t>
    </rPh>
    <rPh sb="2" eb="4">
      <t>シンリョウ</t>
    </rPh>
    <rPh sb="4" eb="6">
      <t>キノウ</t>
    </rPh>
    <phoneticPr fontId="4"/>
  </si>
  <si>
    <t>指定病院の状況　※２</t>
    <rPh sb="0" eb="2">
      <t>シテイ</t>
    </rPh>
    <rPh sb="2" eb="4">
      <t>ビョウイン</t>
    </rPh>
    <rPh sb="5" eb="7">
      <t>ジョウキョウ</t>
    </rPh>
    <phoneticPr fontId="4"/>
  </si>
  <si>
    <t>許可病床（精神）</t>
    <rPh sb="0" eb="2">
      <t>キョカ</t>
    </rPh>
    <rPh sb="2" eb="4">
      <t>ビョウショウ</t>
    </rPh>
    <rPh sb="5" eb="7">
      <t>セイシン</t>
    </rPh>
    <phoneticPr fontId="4"/>
  </si>
  <si>
    <t>許可病床（感染症）</t>
    <rPh sb="0" eb="2">
      <t>キョカ</t>
    </rPh>
    <rPh sb="2" eb="4">
      <t>ビョウショウ</t>
    </rPh>
    <rPh sb="5" eb="8">
      <t>カンセンショウ</t>
    </rPh>
    <phoneticPr fontId="4"/>
  </si>
  <si>
    <t>許可病床（合計）</t>
    <rPh sb="0" eb="2">
      <t>キョカ</t>
    </rPh>
    <rPh sb="2" eb="4">
      <t>ビョウショウ</t>
    </rPh>
    <rPh sb="5" eb="7">
      <t>ゴウケイ</t>
    </rPh>
    <phoneticPr fontId="4"/>
  </si>
  <si>
    <t>－</t>
  </si>
  <si>
    <t>類似病院平均値（平均値）</t>
    <rPh sb="2" eb="4">
      <t>ビョウイン</t>
    </rPh>
    <phoneticPr fontId="4"/>
  </si>
  <si>
    <t>【】</t>
  </si>
  <si>
    <t>令和3年度全国平均</t>
    <rPh sb="0" eb="2">
      <t>レイワ</t>
    </rPh>
    <rPh sb="3" eb="5">
      <t>ネンド</t>
    </rPh>
    <phoneticPr fontId="4"/>
  </si>
  <si>
    <t>人口（人）</t>
    <rPh sb="0" eb="2">
      <t>ジンコウ</t>
    </rPh>
    <rPh sb="3" eb="4">
      <t>ニン</t>
    </rPh>
    <phoneticPr fontId="4"/>
  </si>
  <si>
    <t>建物面積（㎡）</t>
    <rPh sb="0" eb="2">
      <t>タテモノ</t>
    </rPh>
    <rPh sb="2" eb="4">
      <t>メンセキ</t>
    </rPh>
    <phoneticPr fontId="4"/>
  </si>
  <si>
    <t>不採算地区病院</t>
    <rPh sb="0" eb="3">
      <t>フサイサン</t>
    </rPh>
    <rPh sb="3" eb="5">
      <t>チク</t>
    </rPh>
    <rPh sb="5" eb="7">
      <t>ビョウイン</t>
    </rPh>
    <phoneticPr fontId="4"/>
  </si>
  <si>
    <t>不採算地区中核病院</t>
    <rPh sb="0" eb="3">
      <t>フサイサン</t>
    </rPh>
    <rPh sb="3" eb="5">
      <t>チク</t>
    </rPh>
    <rPh sb="5" eb="7">
      <t>チュウカク</t>
    </rPh>
    <rPh sb="7" eb="9">
      <t>ビョウイン</t>
    </rPh>
    <phoneticPr fontId="4"/>
  </si>
  <si>
    <t>看護配置</t>
    <rPh sb="0" eb="2">
      <t>カンゴ</t>
    </rPh>
    <rPh sb="2" eb="4">
      <t>ハイチ</t>
    </rPh>
    <phoneticPr fontId="4"/>
  </si>
  <si>
    <t>最大使用病床（一般）</t>
    <rPh sb="0" eb="2">
      <t>サイダイ</t>
    </rPh>
    <rPh sb="2" eb="4">
      <t>シヨウ</t>
    </rPh>
    <rPh sb="4" eb="6">
      <t>ビョウショウ</t>
    </rPh>
    <rPh sb="7" eb="9">
      <t>イッパン</t>
    </rPh>
    <phoneticPr fontId="4"/>
  </si>
  <si>
    <t>最大使用病床（療養）</t>
    <rPh sb="0" eb="2">
      <t>サイダイ</t>
    </rPh>
    <rPh sb="2" eb="4">
      <t>シヨウ</t>
    </rPh>
    <rPh sb="4" eb="6">
      <t>ビョウショウ</t>
    </rPh>
    <rPh sb="7" eb="9">
      <t>リョウヨウ</t>
    </rPh>
    <phoneticPr fontId="4"/>
  </si>
  <si>
    <t>最大使用病床（一般＋療養）</t>
    <rPh sb="0" eb="2">
      <t>サイダイ</t>
    </rPh>
    <rPh sb="2" eb="4">
      <t>シヨウ</t>
    </rPh>
    <rPh sb="4" eb="6">
      <t>ビョウショウ</t>
    </rPh>
    <rPh sb="7" eb="9">
      <t>イッパン</t>
    </rPh>
    <rPh sb="10" eb="12">
      <t>リョウヨウ</t>
    </rPh>
    <phoneticPr fontId="4"/>
  </si>
  <si>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</si>
  <si>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</si>
  <si>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4"/>
  </si>
  <si>
    <t>1. 経営の健全性・効率性</t>
  </si>
  <si>
    <t>再編・ネットワーク化</t>
    <rPh sb="0" eb="2">
      <t>サイヘン</t>
    </rPh>
    <rPh sb="9" eb="10">
      <t>カ</t>
    </rPh>
    <phoneticPr fontId="4"/>
  </si>
  <si>
    <t>地方独立行政法人化</t>
    <rPh sb="0" eb="9">
      <t>チホウドクリツギョウセイホウジンカ</t>
    </rPh>
    <phoneticPr fontId="4"/>
  </si>
  <si>
    <t>指定管理者制度導入</t>
    <rPh sb="0" eb="7">
      <t>シテイカンリシャセイド</t>
    </rPh>
    <rPh sb="7" eb="9">
      <t>ドウニュウ</t>
    </rPh>
    <phoneticPr fontId="4"/>
  </si>
  <si>
    <t>-</t>
  </si>
  <si>
    <t>年度</t>
    <rPh sb="0" eb="2">
      <t>ネンド</t>
    </rPh>
    <phoneticPr fontId="4"/>
  </si>
  <si>
    <t>-</t>
  </si>
  <si>
    <t>平成元</t>
  </si>
  <si>
    <t>Ⅰ 地域において担っている役割</t>
    <rPh sb="2" eb="4">
      <t>チイキ</t>
    </rPh>
    <rPh sb="8" eb="9">
      <t>ニナ</t>
    </rPh>
    <rPh sb="13" eb="15">
      <t>ヤクワリ</t>
    </rPh>
    <phoneticPr fontId="4"/>
  </si>
  <si>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</si>
  <si>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</si>
  <si>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</si>
  <si>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</si>
  <si>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</si>
  <si>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</si>
  <si>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</si>
  <si>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</si>
  <si>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</si>
  <si>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</si>
  <si>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</si>
  <si>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</si>
  <si>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</si>
  <si>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4"/>
  </si>
  <si>
    <t>平成15</t>
  </si>
  <si>
    <t>平均値</t>
    <rPh sb="0" eb="2">
      <t>ヘイキン</t>
    </rPh>
    <rPh sb="2" eb="3">
      <t>チ</t>
    </rPh>
    <phoneticPr fontId="4"/>
  </si>
  <si>
    <t>平成16</t>
  </si>
  <si>
    <t>Ⅱ 分析欄</t>
    <rPh sb="2" eb="4">
      <t>ブンセキ</t>
    </rPh>
    <rPh sb="4" eb="5">
      <t>ラン</t>
    </rPh>
    <phoneticPr fontId="4"/>
  </si>
  <si>
    <t>平成17</t>
  </si>
  <si>
    <t>平成18</t>
  </si>
  <si>
    <t>1. 経営の健全性・効率性について</t>
    <rPh sb="3" eb="5">
      <t>ケイエイ</t>
    </rPh>
    <rPh sb="6" eb="9">
      <t>ケンゼンセイ</t>
    </rPh>
    <rPh sb="10" eb="13">
      <t>コウリツセイ</t>
    </rPh>
    <phoneticPr fontId="4"/>
  </si>
  <si>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</si>
  <si>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</si>
  <si>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</si>
  <si>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</si>
  <si>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</si>
  <si>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</si>
  <si>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</si>
  <si>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</si>
  <si>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</si>
  <si>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</si>
  <si>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</si>
  <si>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</si>
  <si>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</si>
  <si>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</si>
  <si>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</si>
  <si>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</si>
  <si>
    <t>令和3</t>
  </si>
  <si>
    <t>令和4</t>
  </si>
  <si>
    <t>令和5</t>
  </si>
  <si>
    <t>2. 老朽化の状況</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</si>
  <si>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</si>
  <si>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4"/>
  </si>
  <si>
    <t>①</t>
  </si>
  <si>
    <t>②</t>
  </si>
  <si>
    <t>③</t>
  </si>
  <si>
    <t>④</t>
  </si>
  <si>
    <t>⑤</t>
  </si>
  <si>
    <t>⑥</t>
  </si>
  <si>
    <t>⑦</t>
  </si>
  <si>
    <t>⑧</t>
  </si>
  <si>
    <t>病院事業(法適)</t>
    <rPh sb="0" eb="2">
      <t>ビョウイン</t>
    </rPh>
    <rPh sb="2" eb="4">
      <t>ジギョウ</t>
    </rPh>
    <rPh sb="5" eb="6">
      <t>ホウ</t>
    </rPh>
    <rPh sb="6" eb="7">
      <t>テキ</t>
    </rPh>
    <phoneticPr fontId="4"/>
  </si>
  <si>
    <t>項番</t>
    <rPh sb="0" eb="2">
      <t>コウバン</t>
    </rPh>
    <phoneticPr fontId="4"/>
  </si>
  <si>
    <t>大項目</t>
    <rPh sb="0" eb="3">
      <t>ダイコウモク</t>
    </rPh>
    <phoneticPr fontId="4"/>
  </si>
  <si>
    <t>年度</t>
    <rPh sb="0" eb="2">
      <t>ネンド</t>
    </rPh>
    <phoneticPr fontId="10"/>
  </si>
  <si>
    <t>団体コード</t>
    <rPh sb="0" eb="2">
      <t>ダンタイ</t>
    </rPh>
    <phoneticPr fontId="10"/>
  </si>
  <si>
    <t>業務コード</t>
    <rPh sb="0" eb="2">
      <t>ギョウム</t>
    </rPh>
    <phoneticPr fontId="10"/>
  </si>
  <si>
    <t>業種コード</t>
    <rPh sb="0" eb="2">
      <t>ギョウシュ</t>
    </rPh>
    <phoneticPr fontId="10"/>
  </si>
  <si>
    <t>事業コード</t>
    <rPh sb="0" eb="2">
      <t>ジギョウ</t>
    </rPh>
    <phoneticPr fontId="10"/>
  </si>
  <si>
    <t>施設コード</t>
    <rPh sb="0" eb="2">
      <t>シセツ</t>
    </rPh>
    <phoneticPr fontId="10"/>
  </si>
  <si>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</si>
  <si>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</si>
  <si>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</si>
  <si>
    <t>中項目</t>
    <rPh sb="0" eb="1">
      <t>チュウ</t>
    </rPh>
    <rPh sb="1" eb="3">
      <t>コウモク</t>
    </rPh>
    <phoneticPr fontId="4"/>
  </si>
  <si>
    <t>①経常収支比率(％)</t>
    <rPh sb="1" eb="3">
      <t>ケイジョウ</t>
    </rPh>
    <rPh sb="3" eb="5">
      <t>シュウシ</t>
    </rPh>
    <rPh sb="5" eb="7">
      <t>ヒリツ</t>
    </rPh>
    <phoneticPr fontId="4"/>
  </si>
  <si>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</si>
  <si>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</si>
  <si>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</si>
  <si>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</si>
  <si>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</si>
  <si>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</si>
  <si>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</si>
  <si>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</si>
  <si>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</si>
  <si>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③１床当たり有形固定資産(円)</t>
  </si>
  <si>
    <t>小項目</t>
    <rPh sb="0" eb="3">
      <t>ショウコウモク</t>
    </rPh>
    <phoneticPr fontId="4"/>
  </si>
  <si>
    <t>都道府県名称</t>
    <rPh sb="0" eb="4">
      <t>トドウフケン</t>
    </rPh>
    <phoneticPr fontId="4"/>
  </si>
  <si>
    <t>団体名称</t>
    <rPh sb="0" eb="3">
      <t>ダンタイメイ</t>
    </rPh>
    <phoneticPr fontId="4"/>
  </si>
  <si>
    <t>施設名称</t>
  </si>
  <si>
    <t>類似区分</t>
  </si>
  <si>
    <t>経営形態</t>
  </si>
  <si>
    <t>診療科数</t>
  </si>
  <si>
    <t>DPC対象病院</t>
  </si>
  <si>
    <t>特殊診療機能</t>
  </si>
  <si>
    <t>指定病院の状況</t>
  </si>
  <si>
    <t>人口（人）</t>
  </si>
  <si>
    <t>建物面積（㎡）</t>
  </si>
  <si>
    <t>不採算地区病院</t>
  </si>
  <si>
    <t>不採算地区中核病院</t>
  </si>
  <si>
    <t>看護配置</t>
  </si>
  <si>
    <t>許可病床（一般）</t>
  </si>
  <si>
    <t>許可病床（療養）</t>
  </si>
  <si>
    <t>許可病床（結核）</t>
  </si>
  <si>
    <t>許可病床（精神）</t>
  </si>
  <si>
    <t>許可病床（感染症）</t>
  </si>
  <si>
    <t>許可病床（合計）</t>
  </si>
  <si>
    <t>最大使用病床（一般）</t>
  </si>
  <si>
    <t>最大使用病床（療養）</t>
  </si>
  <si>
    <t>最大使用病床（一般＋療養）</t>
  </si>
  <si>
    <t>当該値(N-4)</t>
  </si>
  <si>
    <t>当該値(N-3)</t>
  </si>
  <si>
    <t>当該値(N-2)</t>
  </si>
  <si>
    <t>当該値(N-1)</t>
  </si>
  <si>
    <t>当該値(N)</t>
  </si>
  <si>
    <t>平均値(N-4)</t>
  </si>
  <si>
    <t>平均値(N-3)</t>
  </si>
  <si>
    <t>平均値(N-2)</t>
  </si>
  <si>
    <t>平均値(N-1)</t>
  </si>
  <si>
    <t>平均値(N)</t>
  </si>
  <si>
    <t>全国平均</t>
  </si>
  <si>
    <t>当該値(N)</t>
  </si>
  <si>
    <t>全国平均</t>
    <rPh sb="0" eb="2">
      <t>ゼンコク</t>
    </rPh>
    <rPh sb="2" eb="4">
      <t>ヘイキン</t>
    </rPh>
    <phoneticPr fontId="4"/>
  </si>
  <si>
    <t>グラフ参照用</t>
    <rPh sb="3" eb="6">
      <t>サンショウヨウ</t>
    </rPh>
    <phoneticPr fontId="4"/>
  </si>
  <si>
    <t>表参照用</t>
    <rPh sb="0" eb="1">
      <t>ヒョウ</t>
    </rPh>
    <rPh sb="1" eb="4">
      <t>サンショウヨウ</t>
    </rPh>
    <phoneticPr fontId="4"/>
  </si>
  <si>
    <t>埼玉県</t>
  </si>
  <si>
    <t>草加市</t>
  </si>
  <si>
    <t>草加市立病院</t>
  </si>
  <si>
    <t>条例全部</t>
  </si>
  <si>
    <t>病院事業</t>
  </si>
  <si>
    <t>一般病院</t>
  </si>
  <si>
    <t>300床以上～400床未満</t>
  </si>
  <si>
    <t>学術・研究機関出身</t>
  </si>
  <si>
    <t>直営</t>
  </si>
  <si>
    <t>対象</t>
  </si>
  <si>
    <t>透 I 訓 ガ</t>
  </si>
  <si>
    <t>救 臨 災 輪</t>
  </si>
  <si>
    <t>非該当</t>
  </si>
  <si>
    <t>７：１</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</si>
  <si>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</si>
  <si>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</si>
  <si>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</si>
  <si>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</si>
  <si>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</si>
  <si>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地域における基幹病院として、救急医療や高度医療などの急性期医療を提供するとともに、大規模災害等に対応する医療機能を備えた災害拠点病院としての役割を担っている。</t>
    <phoneticPr fontId="4"/>
  </si>
  <si>
    <t>　施設全体の老朽化度合を示す①有形固定資産減価償却率及び②器械備品減価償却率が、類似団体と比較して高いことから、更新サイクルを分析し、計画的な更新をしていく必要がある。
　また、③１床当たり有形固定資産も類似団体と比較して高い要因として、診療体制の充実に伴う増築及び高額医療機器の購入等が影響しているが、今後の更新時には、計画的な更新に併せて費用対効果や必要投資かの判断もしていく必要がある。</t>
    <phoneticPr fontId="4"/>
  </si>
  <si>
    <t>　令和３年度は、昨年度に引き続き新型コロナウイルス感染症の影響が大きく、②医業収支比率及び④病床利用率ともに、昨年度よりは高いが元年度以前を下回っている。一方で新型コロナウイルスに係る補助金による医業外収益により①経常収支比率は元年度以前を上回っている。
　⑦職員給与費対医業収益比率は医業収益の回復により前年度を下回っているが、⑧材料費対医業収益比率は患者数の増により上回っている。
　経営状況については、全体の収益は増加しているものの、引き続き新型コロナウイルス対応を行いつつ、医業収支の改善を図っていく必要がある。</t>
    <rPh sb="1" eb="3">
      <t>レイワ</t>
    </rPh>
    <rPh sb="4" eb="6">
      <t>ネンド</t>
    </rPh>
    <rPh sb="8" eb="11">
      <t>サクネンド</t>
    </rPh>
    <rPh sb="12" eb="13">
      <t>ヒ</t>
    </rPh>
    <rPh sb="14" eb="15">
      <t>ツヅ</t>
    </rPh>
    <rPh sb="16" eb="18">
      <t>シンガタ</t>
    </rPh>
    <rPh sb="25" eb="28">
      <t>カンセンショウ</t>
    </rPh>
    <rPh sb="29" eb="31">
      <t>エイキョウ</t>
    </rPh>
    <rPh sb="32" eb="33">
      <t>オオ</t>
    </rPh>
    <rPh sb="37" eb="43">
      <t>イギョウシュウシヒリツ</t>
    </rPh>
    <rPh sb="43" eb="44">
      <t>オヨ</t>
    </rPh>
    <rPh sb="46" eb="48">
      <t>ビョウショウ</t>
    </rPh>
    <rPh sb="48" eb="51">
      <t>リヨウリツ</t>
    </rPh>
    <rPh sb="55" eb="58">
      <t>サクネンド</t>
    </rPh>
    <rPh sb="61" eb="62">
      <t>タカ</t>
    </rPh>
    <rPh sb="64" eb="67">
      <t>ガンネンド</t>
    </rPh>
    <rPh sb="67" eb="69">
      <t>イゼン</t>
    </rPh>
    <rPh sb="70" eb="72">
      <t>シタマワ</t>
    </rPh>
    <rPh sb="77" eb="79">
      <t>イッポウ</t>
    </rPh>
    <rPh sb="80" eb="82">
      <t>シンガタ</t>
    </rPh>
    <rPh sb="90" eb="91">
      <t>カカ</t>
    </rPh>
    <rPh sb="92" eb="95">
      <t>ホジョキン</t>
    </rPh>
    <rPh sb="98" eb="100">
      <t>イギョウ</t>
    </rPh>
    <rPh sb="100" eb="101">
      <t>ガイ</t>
    </rPh>
    <rPh sb="101" eb="103">
      <t>シュウエキ</t>
    </rPh>
    <rPh sb="107" eb="113">
      <t>ケイジョウシュウシヒリツ</t>
    </rPh>
    <rPh sb="114" eb="117">
      <t>ガンネンド</t>
    </rPh>
    <rPh sb="117" eb="119">
      <t>イゼン</t>
    </rPh>
    <rPh sb="120" eb="122">
      <t>ウワマワ</t>
    </rPh>
    <rPh sb="130" eb="132">
      <t>ショクイン</t>
    </rPh>
    <rPh sb="132" eb="134">
      <t>キュウヨ</t>
    </rPh>
    <rPh sb="134" eb="135">
      <t>ヒ</t>
    </rPh>
    <rPh sb="135" eb="136">
      <t>タイ</t>
    </rPh>
    <rPh sb="136" eb="138">
      <t>イギョウ</t>
    </rPh>
    <rPh sb="138" eb="140">
      <t>シュウエキ</t>
    </rPh>
    <rPh sb="140" eb="142">
      <t>ヒリツ</t>
    </rPh>
    <rPh sb="143" eb="145">
      <t>イギョウ</t>
    </rPh>
    <rPh sb="145" eb="147">
      <t>シュウエキ</t>
    </rPh>
    <rPh sb="148" eb="150">
      <t>カイフク</t>
    </rPh>
    <rPh sb="153" eb="156">
      <t>ゼンネンド</t>
    </rPh>
    <rPh sb="157" eb="159">
      <t>シタマワ</t>
    </rPh>
    <rPh sb="166" eb="169">
      <t>ザイリョウヒ</t>
    </rPh>
    <rPh sb="169" eb="170">
      <t>タイ</t>
    </rPh>
    <rPh sb="170" eb="172">
      <t>イギョウ</t>
    </rPh>
    <rPh sb="172" eb="174">
      <t>シュウエキ</t>
    </rPh>
    <rPh sb="174" eb="176">
      <t>ヒリツ</t>
    </rPh>
    <rPh sb="177" eb="180">
      <t>カンジャスウ</t>
    </rPh>
    <rPh sb="181" eb="182">
      <t>ゾウ</t>
    </rPh>
    <rPh sb="185" eb="187">
      <t>ウワマワ</t>
    </rPh>
    <rPh sb="194" eb="196">
      <t>ケイエイ</t>
    </rPh>
    <rPh sb="196" eb="198">
      <t>ジョウキョウ</t>
    </rPh>
    <rPh sb="204" eb="206">
      <t>ゼンタイ</t>
    </rPh>
    <rPh sb="207" eb="209">
      <t>シュウエキ</t>
    </rPh>
    <rPh sb="210" eb="212">
      <t>ゾウカ</t>
    </rPh>
    <rPh sb="220" eb="221">
      <t>ヒ</t>
    </rPh>
    <rPh sb="222" eb="223">
      <t>ツヅ</t>
    </rPh>
    <rPh sb="224" eb="226">
      <t>シンガタ</t>
    </rPh>
    <rPh sb="233" eb="235">
      <t>タイオウ</t>
    </rPh>
    <rPh sb="236" eb="237">
      <t>オコナ</t>
    </rPh>
    <rPh sb="241" eb="245">
      <t>イギョウシュウシ</t>
    </rPh>
    <rPh sb="246" eb="248">
      <t>カイゼン</t>
    </rPh>
    <rPh sb="249" eb="250">
      <t>ハカ</t>
    </rPh>
    <rPh sb="254" eb="256">
      <t>ヒツヨウ</t>
    </rPh>
    <phoneticPr fontId="4"/>
  </si>
  <si>
    <t>　地域の中核病院である当院は、救急医療・高度医療・災害医療等、地域住民にとって必要な医療を提供しているが、近年は新型コロナウイルスの影響が大きく、医業収支が悪化している。また、平成１６年の新築移転から１７年（令和３年度）を経過していることから、建築設備の老朽化も視え始めている。
　今後は経営強化プラン策定及び実行により経営改善に努めるとともに、計画的な施設更新を行い、安定的で継続性のある病院事業を運営していく必要がある。</t>
    <rPh sb="53" eb="55">
      <t>キンネン</t>
    </rPh>
    <rPh sb="69" eb="70">
      <t>オオ</t>
    </rPh>
    <rPh sb="75" eb="77">
      <t>シュウシ</t>
    </rPh>
    <rPh sb="78" eb="80">
      <t>アッカ</t>
    </rPh>
    <rPh sb="141" eb="143">
      <t>コンゴ</t>
    </rPh>
    <rPh sb="144" eb="148">
      <t>ケイエイキョウカ</t>
    </rPh>
    <rPh sb="151" eb="153">
      <t>サクテイ</t>
    </rPh>
    <rPh sb="153" eb="154">
      <t>オヨ</t>
    </rPh>
    <rPh sb="155" eb="157">
      <t>ジッコウ</t>
    </rPh>
    <rPh sb="160" eb="162">
      <t>ケイエイ</t>
    </rPh>
    <rPh sb="162" eb="164">
      <t>カイゼン</t>
    </rPh>
    <rPh sb="165" eb="166">
      <t>ツト</t>
    </rPh>
    <rPh sb="173" eb="176">
      <t>ケイカクテキ</t>
    </rPh>
    <rPh sb="177" eb="179">
      <t>シセツ</t>
    </rPh>
    <rPh sb="179" eb="181">
      <t>コウシン</t>
    </rPh>
    <rPh sb="182" eb="183">
      <t>オコナ</t>
    </rPh>
    <rPh sb="185" eb="188">
      <t>アンテイテキ</t>
    </rPh>
    <rPh sb="189" eb="192">
      <t>ケイゾクセイ</t>
    </rPh>
    <rPh sb="195" eb="197">
      <t>ビョウイン</t>
    </rPh>
    <rPh sb="197" eb="199">
      <t>ジギョウ</t>
    </rPh>
    <rPh sb="200" eb="202">
      <t>ウンエイ</t>
    </rPh>
    <rPh sb="206" eb="2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</si>
</sst>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2"/>
      <name val="ＭＳ 明朝"/>
      <family val="1"/>
      <charset val="128"/>
    </font>
    <font>
      <sz val="11"/>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2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8" fillId="0" borderId="0" applyFont="0" applyFill="0" applyBorder="0" applyProtection="0"/>
    <xf numFmtId="0" fontId="18" fillId="0" borderId="0">
      <alignment vertical="center"/>
    </xf>
    <xf numFmtId="38" fontId="17" fillId="0" borderId="0" applyFont="0" applyFill="0" applyBorder="0" applyAlignment="0" applyProtection="0"/>
    <xf numFmtId="0" fontId="18" fillId="0" borderId="0">
      <alignment vertical="center"/>
    </xf>
  </cellStyleXfs>
  <cellXfs count="161">
    <xf numFmtId="0" fontId="0" fillId="0" borderId="0" xfId="0" applyAlignment="1">
      <alignment vertical="center"/>
    </xf>
    <xf numFmtId="0" fontId="3" fillId="0" borderId="0" xfId="9" applyFont="1" applyAlignment="1">
      <alignment vertical="center"/>
    </xf>
    <xf numFmtId="0" fontId="5" fillId="0" borderId="0" xfId="9" applyFont="1" applyAlignment="1">
      <alignment vertical="center"/>
    </xf>
    <xf numFmtId="0" fontId="6" fillId="0" borderId="0" xfId="9" applyFont="1" applyAlignment="1">
      <alignment horizontal="center" vertical="center"/>
    </xf>
    <xf numFmtId="49" fontId="3" fillId="0" borderId="0" xfId="9" applyNumberFormat="1" applyFont="1" applyBorder="1" applyAlignment="1" applyProtection="1">
      <alignment vertical="top"/>
      <protection hidden="1"/>
    </xf>
    <xf numFmtId="0" fontId="5" fillId="0" borderId="0" xfId="9" applyFont="1" applyBorder="1" applyAlignment="1">
      <alignment vertical="center"/>
    </xf>
    <xf numFmtId="0" fontId="10" fillId="0" borderId="0" xfId="9" applyFont="1" applyBorder="1" applyAlignment="1">
      <alignment vertical="top" wrapText="1"/>
    </xf>
    <xf numFmtId="0" fontId="7" fillId="0" borderId="0" xfId="9" applyFont="1" applyBorder="1" applyAlignment="1">
      <alignment shrinkToFit="1"/>
    </xf>
    <xf numFmtId="20" fontId="5" fillId="0" borderId="0" xfId="9" applyNumberFormat="1" applyFont="1" applyAlignment="1">
      <alignment vertical="center"/>
    </xf>
    <xf numFmtId="0" fontId="7" fillId="0" borderId="5" xfId="9" applyFont="1" applyBorder="1" applyAlignment="1">
      <alignment vertical="center"/>
    </xf>
    <xf numFmtId="0" fontId="7" fillId="0" borderId="6" xfId="9" applyFont="1" applyBorder="1" applyAlignment="1">
      <alignment vertical="center"/>
    </xf>
    <xf numFmtId="0" fontId="7" fillId="0" borderId="7" xfId="9" applyFont="1" applyBorder="1" applyAlignment="1">
      <alignment vertical="center"/>
    </xf>
    <xf numFmtId="0" fontId="7" fillId="0" borderId="8" xfId="9" applyFont="1" applyBorder="1" applyAlignment="1">
      <alignment vertical="center"/>
    </xf>
    <xf numFmtId="0" fontId="7" fillId="0" borderId="0" xfId="9" applyFont="1" applyBorder="1" applyAlignment="1">
      <alignment vertical="center"/>
    </xf>
    <xf numFmtId="0" fontId="7" fillId="0" borderId="9" xfId="9" applyFont="1" applyBorder="1" applyAlignment="1">
      <alignment vertical="center"/>
    </xf>
    <xf numFmtId="0" fontId="5" fillId="0" borderId="8" xfId="9" applyFont="1" applyBorder="1" applyAlignment="1">
      <alignment vertical="center"/>
    </xf>
    <xf numFmtId="0" fontId="3" fillId="0" borderId="0" xfId="9" applyFont="1" applyBorder="1" applyAlignment="1">
      <alignment vertical="center"/>
    </xf>
    <xf numFmtId="0" fontId="5" fillId="0" borderId="9" xfId="9" applyFont="1" applyBorder="1" applyAlignment="1">
      <alignment vertical="center"/>
    </xf>
    <xf numFmtId="0" fontId="10" fillId="0" borderId="0" xfId="9" applyFont="1" applyAlignment="1">
      <alignment vertical="center"/>
    </xf>
    <xf numFmtId="0" fontId="10" fillId="0" borderId="0" xfId="9" applyFont="1" applyBorder="1" applyAlignment="1">
      <alignment vertical="center" shrinkToFit="1"/>
    </xf>
    <xf numFmtId="0" fontId="13" fillId="0" borderId="0" xfId="9" applyFont="1" applyBorder="1" applyAlignment="1">
      <alignment horizontal="center" vertical="center"/>
    </xf>
    <xf numFmtId="0" fontId="10" fillId="0" borderId="0" xfId="9" applyFont="1" applyBorder="1" applyAlignment="1">
      <alignment vertical="center"/>
    </xf>
    <xf numFmtId="0" fontId="5" fillId="0" borderId="10" xfId="9" applyFont="1" applyBorder="1" applyAlignment="1">
      <alignment vertical="center"/>
    </xf>
    <xf numFmtId="0" fontId="5" fillId="0" borderId="1" xfId="9" applyFont="1" applyBorder="1" applyAlignment="1">
      <alignment vertical="center"/>
    </xf>
    <xf numFmtId="0" fontId="5" fillId="0" borderId="11" xfId="9" applyFont="1" applyBorder="1" applyAlignment="1">
      <alignment vertical="center"/>
    </xf>
    <xf numFmtId="38" fontId="7" fillId="0" borderId="0" xfId="6" applyNumberFormat="1" applyFont="1" applyBorder="1" applyAlignment="1">
      <alignment vertical="center"/>
    </xf>
    <xf numFmtId="0" fontId="0" fillId="0" borderId="0" xfId="9" applyFont="1" applyBorder="1" applyAlignment="1">
      <alignment vertical="center"/>
    </xf>
    <xf numFmtId="180" fontId="10" fillId="0" borderId="0" xfId="9" applyNumberFormat="1" applyFont="1" applyBorder="1" applyAlignment="1">
      <alignment vertical="center" shrinkToFit="1"/>
    </xf>
    <xf numFmtId="180" fontId="14" fillId="0" borderId="0" xfId="9" applyNumberFormat="1" applyFont="1" applyBorder="1" applyAlignment="1">
      <alignment vertical="center" shrinkToFit="1"/>
    </xf>
    <xf numFmtId="38" fontId="7" fillId="0" borderId="0" xfId="6" applyFont="1" applyBorder="1" applyAlignment="1">
      <alignment vertical="center"/>
    </xf>
    <xf numFmtId="0" fontId="14" fillId="0" borderId="0" xfId="9" applyFont="1" applyBorder="1" applyAlignment="1">
      <alignment vertical="center" shrinkToFit="1"/>
    </xf>
    <xf numFmtId="181" fontId="14" fillId="0" borderId="0" xfId="9" applyNumberFormat="1" applyFont="1" applyBorder="1" applyAlignment="1">
      <alignment vertical="center" shrinkToFit="1"/>
    </xf>
    <xf numFmtId="176" fontId="14" fillId="0" borderId="0" xfId="9" applyNumberFormat="1" applyFont="1" applyBorder="1" applyAlignment="1">
      <alignment vertical="center" shrinkToFit="1"/>
    </xf>
    <xf numFmtId="0" fontId="15" fillId="0" borderId="0" xfId="9" applyFont="1" applyFill="1" applyBorder="1" applyAlignment="1">
      <alignment vertical="center"/>
    </xf>
    <xf numFmtId="0" fontId="16" fillId="0" borderId="0" xfId="9" applyFont="1" applyAlignment="1">
      <alignment vertical="center"/>
    </xf>
    <xf numFmtId="0" fontId="2" fillId="0" borderId="0" xfId="9" applyFont="1" applyAlignment="1" applyProtection="1">
      <alignment vertical="center"/>
      <protection hidden="1"/>
    </xf>
    <xf numFmtId="0" fontId="16" fillId="0" borderId="0" xfId="9" applyFont="1" applyAlignment="1">
      <alignment vertical="center"/>
    </xf>
    <xf numFmtId="0" fontId="2" fillId="0" borderId="0" xfId="9" applyFont="1" applyAlignment="1">
      <alignment vertical="center"/>
    </xf>
    <xf numFmtId="0" fontId="0" fillId="3" borderId="16" xfId="9" applyFont="1" applyFill="1" applyBorder="1" applyAlignment="1">
      <alignment vertical="center"/>
    </xf>
    <xf numFmtId="0" fontId="0" fillId="3" borderId="17" xfId="9" applyFont="1" applyFill="1" applyBorder="1" applyAlignment="1">
      <alignment vertical="center"/>
    </xf>
    <xf numFmtId="0" fontId="0" fillId="3" borderId="5" xfId="9" applyFont="1" applyFill="1" applyBorder="1" applyAlignment="1">
      <alignment vertical="center"/>
    </xf>
    <xf numFmtId="0" fontId="0" fillId="3" borderId="6" xfId="9" applyFont="1" applyFill="1" applyBorder="1" applyAlignment="1">
      <alignment vertical="center"/>
    </xf>
    <xf numFmtId="0" fontId="0" fillId="3" borderId="2" xfId="9" applyFont="1" applyFill="1" applyBorder="1" applyAlignment="1">
      <alignment vertical="center"/>
    </xf>
    <xf numFmtId="0" fontId="0" fillId="3" borderId="3" xfId="9" applyFont="1" applyFill="1" applyBorder="1" applyAlignment="1">
      <alignment vertical="center" wrapText="1"/>
    </xf>
    <xf numFmtId="0" fontId="0" fillId="3" borderId="3" xfId="9" applyFont="1" applyFill="1" applyBorder="1" applyAlignment="1">
      <alignment vertical="center"/>
    </xf>
    <xf numFmtId="0" fontId="0" fillId="3" borderId="4" xfId="9" applyFont="1" applyFill="1" applyBorder="1" applyAlignment="1">
      <alignment vertical="center" wrapText="1"/>
    </xf>
    <xf numFmtId="0" fontId="0" fillId="3" borderId="0" xfId="9" applyFont="1" applyFill="1" applyAlignment="1">
      <alignment vertical="center"/>
    </xf>
    <xf numFmtId="0" fontId="0" fillId="3" borderId="4" xfId="9" applyFont="1" applyFill="1" applyBorder="1" applyAlignment="1">
      <alignment vertical="center"/>
    </xf>
    <xf numFmtId="0" fontId="0" fillId="3" borderId="18" xfId="9" applyFont="1" applyFill="1" applyBorder="1" applyAlignment="1">
      <alignment vertical="center"/>
    </xf>
    <xf numFmtId="0" fontId="0" fillId="3" borderId="10" xfId="9" applyFont="1" applyFill="1" applyBorder="1" applyAlignment="1">
      <alignment vertical="center"/>
    </xf>
    <xf numFmtId="0" fontId="0" fillId="3" borderId="1" xfId="9" applyFont="1" applyFill="1" applyBorder="1" applyAlignment="1">
      <alignment vertical="center"/>
    </xf>
    <xf numFmtId="0" fontId="0" fillId="3" borderId="19" xfId="9" applyFont="1" applyFill="1" applyBorder="1" applyAlignment="1">
      <alignment vertical="center"/>
    </xf>
    <xf numFmtId="0" fontId="0" fillId="3" borderId="16" xfId="9" applyFont="1" applyFill="1" applyBorder="1" applyAlignment="1">
      <alignment vertical="center" shrinkToFit="1"/>
    </xf>
    <xf numFmtId="0" fontId="0" fillId="4" borderId="16" xfId="9" applyNumberFormat="1" applyFont="1" applyFill="1" applyBorder="1" applyAlignment="1">
      <alignment vertical="center" shrinkToFit="1"/>
    </xf>
    <xf numFmtId="176" fontId="0" fillId="4" borderId="16" xfId="9" applyNumberFormat="1" applyFont="1" applyFill="1" applyBorder="1" applyAlignment="1">
      <alignment vertical="center" shrinkToFit="1"/>
    </xf>
    <xf numFmtId="178" fontId="0" fillId="4" borderId="16" xfId="8" applyNumberFormat="1" applyFont="1" applyFill="1" applyBorder="1" applyAlignment="1">
      <alignment vertical="center" shrinkToFit="1"/>
    </xf>
    <xf numFmtId="179" fontId="0" fillId="4" borderId="16" xfId="8" applyNumberFormat="1" applyFont="1" applyFill="1" applyBorder="1" applyAlignment="1">
      <alignment vertical="center" shrinkToFit="1"/>
    </xf>
    <xf numFmtId="49" fontId="0" fillId="0" borderId="0" xfId="9" applyNumberFormat="1" applyFont="1" applyAlignment="1">
      <alignment vertical="center" shrinkToFit="1"/>
    </xf>
    <xf numFmtId="0" fontId="0" fillId="0" borderId="16" xfId="9" applyNumberFormat="1" applyFont="1" applyBorder="1" applyAlignment="1">
      <alignment vertical="center" shrinkToFit="1"/>
    </xf>
    <xf numFmtId="176" fontId="0" fillId="0" borderId="16" xfId="9" applyNumberFormat="1" applyFont="1" applyBorder="1" applyAlignment="1">
      <alignment vertical="center" shrinkToFit="1"/>
    </xf>
    <xf numFmtId="49" fontId="0" fillId="0" borderId="16" xfId="9" applyNumberFormat="1" applyFont="1" applyBorder="1" applyAlignment="1">
      <alignment vertical="center" shrinkToFit="1"/>
    </xf>
    <xf numFmtId="178" fontId="0" fillId="0" borderId="16" xfId="6" applyNumberFormat="1" applyFont="1" applyBorder="1" applyAlignment="1">
      <alignment vertical="center" shrinkToFit="1"/>
    </xf>
    <xf numFmtId="179" fontId="0" fillId="0" borderId="16" xfId="6" applyNumberFormat="1" applyFont="1" applyBorder="1" applyAlignment="1">
      <alignment vertical="center" shrinkToFit="1"/>
    </xf>
    <xf numFmtId="0" fontId="0" fillId="0" borderId="0" xfId="9" applyFont="1" applyFill="1" applyAlignment="1">
      <alignment vertical="center"/>
    </xf>
    <xf numFmtId="182" fontId="0" fillId="0" borderId="0" xfId="9" applyNumberFormat="1" applyFont="1" applyFill="1" applyAlignment="1">
      <alignment vertical="center"/>
    </xf>
    <xf numFmtId="183" fontId="0" fillId="0" borderId="0" xfId="6" applyNumberFormat="1" applyFont="1" applyFill="1" applyBorder="1" applyAlignment="1">
      <alignment vertical="center" shrinkToFit="1"/>
    </xf>
    <xf numFmtId="182" fontId="0" fillId="0" borderId="0" xfId="9" applyNumberFormat="1" applyFont="1" applyFill="1" applyBorder="1" applyAlignment="1">
      <alignment vertical="center"/>
    </xf>
    <xf numFmtId="0" fontId="0" fillId="5" borderId="16" xfId="9" applyFont="1" applyFill="1" applyBorder="1" applyAlignment="1">
      <alignment vertical="center"/>
    </xf>
    <xf numFmtId="177" fontId="0" fillId="0" borderId="16" xfId="9" applyNumberFormat="1" applyFont="1" applyBorder="1" applyAlignment="1">
      <alignment vertical="center"/>
    </xf>
    <xf numFmtId="0" fontId="6" fillId="0" borderId="0" xfId="9" applyFont="1" applyAlignment="1">
      <alignment horizontal="center" vertical="center"/>
    </xf>
    <xf numFmtId="0" fontId="3" fillId="0" borderId="1" xfId="9" applyNumberFormat="1" applyFont="1" applyBorder="1" applyAlignment="1" applyProtection="1">
      <alignment horizontal="left" vertical="center"/>
      <protection hidden="1"/>
    </xf>
    <xf numFmtId="0" fontId="3" fillId="2" borderId="2" xfId="9" applyFont="1" applyFill="1" applyBorder="1" applyAlignment="1">
      <alignment horizontal="center" vertical="center" shrinkToFit="1"/>
    </xf>
    <xf numFmtId="0" fontId="3" fillId="2" borderId="3" xfId="9" applyFont="1" applyFill="1" applyBorder="1" applyAlignment="1">
      <alignment horizontal="center" vertical="center" shrinkToFit="1"/>
    </xf>
    <xf numFmtId="0" fontId="3" fillId="2" borderId="4" xfId="9" applyFont="1" applyFill="1" applyBorder="1" applyAlignment="1">
      <alignment horizontal="center" vertical="center" shrinkToFit="1"/>
    </xf>
    <xf numFmtId="0" fontId="7" fillId="0" borderId="5" xfId="9" applyFont="1" applyBorder="1" applyAlignment="1">
      <alignment vertical="center"/>
    </xf>
    <xf numFmtId="0" fontId="7" fillId="0" borderId="6" xfId="9" applyFont="1" applyBorder="1" applyAlignment="1">
      <alignment vertical="center"/>
    </xf>
    <xf numFmtId="0" fontId="7" fillId="0" borderId="7" xfId="9" applyFont="1" applyBorder="1" applyAlignment="1">
      <alignment vertical="center"/>
    </xf>
    <xf numFmtId="0" fontId="8" fillId="0" borderId="0" xfId="9" applyFont="1" applyBorder="1" applyAlignment="1">
      <alignment horizontal="left" vertical="center"/>
    </xf>
    <xf numFmtId="0" fontId="8" fillId="0" borderId="9" xfId="9" applyFont="1" applyBorder="1" applyAlignment="1">
      <alignment horizontal="left" vertical="center"/>
    </xf>
    <xf numFmtId="0" fontId="9" fillId="0" borderId="8" xfId="9" applyFont="1" applyBorder="1" applyAlignment="1">
      <alignment horizontal="center" vertical="center"/>
    </xf>
    <xf numFmtId="0" fontId="9" fillId="0" borderId="0" xfId="9" applyFont="1" applyBorder="1" applyAlignment="1">
      <alignment horizontal="center" vertical="center"/>
    </xf>
    <xf numFmtId="0" fontId="9" fillId="0" borderId="0" xfId="9" applyFont="1" applyFill="1" applyBorder="1" applyAlignment="1">
      <alignment horizontal="left" vertical="center"/>
    </xf>
    <xf numFmtId="0" fontId="9" fillId="0" borderId="9" xfId="9" applyFont="1" applyFill="1" applyBorder="1" applyAlignment="1">
      <alignment horizontal="left" vertical="center"/>
    </xf>
    <xf numFmtId="0" fontId="5" fillId="0" borderId="2" xfId="9" applyNumberFormat="1" applyFont="1" applyBorder="1" applyAlignment="1" applyProtection="1">
      <alignment horizontal="center" vertical="center" shrinkToFit="1"/>
      <protection hidden="1"/>
    </xf>
    <xf numFmtId="0" fontId="5" fillId="0" borderId="3" xfId="9" applyNumberFormat="1" applyFont="1" applyBorder="1" applyAlignment="1" applyProtection="1">
      <alignment horizontal="center" vertical="center" shrinkToFit="1"/>
      <protection hidden="1"/>
    </xf>
    <xf numFmtId="0" fontId="5" fillId="0" borderId="4" xfId="9" applyNumberFormat="1" applyFont="1" applyBorder="1" applyAlignment="1" applyProtection="1">
      <alignment horizontal="center" vertical="center" shrinkToFit="1"/>
      <protection hidden="1"/>
    </xf>
    <xf numFmtId="176" fontId="5" fillId="0" borderId="2" xfId="9" applyNumberFormat="1" applyFont="1" applyBorder="1" applyAlignment="1" applyProtection="1">
      <alignment horizontal="center" vertical="center" shrinkToFit="1"/>
      <protection hidden="1"/>
    </xf>
    <xf numFmtId="176" fontId="5" fillId="0" borderId="3" xfId="9" applyNumberFormat="1" applyFont="1" applyBorder="1" applyAlignment="1" applyProtection="1">
      <alignment horizontal="center" vertical="center" shrinkToFit="1"/>
      <protection hidden="1"/>
    </xf>
    <xf numFmtId="176" fontId="5" fillId="0" borderId="4" xfId="9" applyNumberFormat="1" applyFont="1" applyBorder="1" applyAlignment="1" applyProtection="1">
      <alignment horizontal="center" vertical="center" shrinkToFit="1"/>
      <protection hidden="1"/>
    </xf>
    <xf numFmtId="0" fontId="8" fillId="0" borderId="8" xfId="9" applyFont="1" applyBorder="1" applyAlignment="1">
      <alignment horizontal="center" vertical="center"/>
    </xf>
    <xf numFmtId="0" fontId="8" fillId="0" borderId="0" xfId="9" applyFont="1" applyBorder="1" applyAlignment="1">
      <alignment horizontal="center" vertical="center"/>
    </xf>
    <xf numFmtId="0" fontId="3" fillId="0" borderId="1" xfId="9" applyFont="1" applyBorder="1" applyAlignment="1">
      <alignment horizontal="left" vertical="center"/>
    </xf>
    <xf numFmtId="0" fontId="3" fillId="0" borderId="11" xfId="9" applyFont="1" applyBorder="1" applyAlignment="1">
      <alignment horizontal="left" vertical="center"/>
    </xf>
    <xf numFmtId="0" fontId="3" fillId="0" borderId="10" xfId="9" applyFont="1" applyBorder="1" applyAlignment="1">
      <alignment horizontal="center" vertical="center"/>
    </xf>
    <xf numFmtId="0" fontId="3" fillId="0" borderId="1" xfId="9" applyFont="1" applyBorder="1" applyAlignment="1">
      <alignment horizontal="center" vertical="center"/>
    </xf>
    <xf numFmtId="0" fontId="11" fillId="0" borderId="5" xfId="7" applyFont="1" applyBorder="1" applyAlignment="1" applyProtection="1">
      <alignment horizontal="center" vertical="center" shrinkToFit="1"/>
      <protection locked="0"/>
    </xf>
    <xf numFmtId="0" fontId="11" fillId="0" borderId="6" xfId="7" applyFont="1" applyBorder="1" applyAlignment="1" applyProtection="1">
      <alignment horizontal="center" vertical="center" shrinkToFit="1"/>
      <protection locked="0"/>
    </xf>
    <xf numFmtId="0" fontId="11" fillId="0" borderId="10" xfId="7" applyFont="1" applyBorder="1" applyAlignment="1" applyProtection="1">
      <alignment horizontal="center" vertical="center" shrinkToFit="1"/>
      <protection locked="0"/>
    </xf>
    <xf numFmtId="0" fontId="11" fillId="0" borderId="1" xfId="7" applyFont="1" applyBorder="1" applyAlignment="1" applyProtection="1">
      <alignment horizontal="center" vertical="center" shrinkToFit="1"/>
      <protection locked="0"/>
    </xf>
    <xf numFmtId="0" fontId="11" fillId="0" borderId="6" xfId="7" applyFont="1" applyBorder="1" applyAlignment="1">
      <alignment horizontal="center" vertical="center" shrinkToFit="1"/>
    </xf>
    <xf numFmtId="0" fontId="11" fillId="0" borderId="7" xfId="7" applyFont="1" applyBorder="1" applyAlignment="1">
      <alignment horizontal="center" vertical="center" shrinkToFit="1"/>
    </xf>
    <xf numFmtId="0" fontId="11" fillId="0" borderId="1" xfId="7" applyFont="1" applyBorder="1" applyAlignment="1">
      <alignment horizontal="center" vertical="center" shrinkToFit="1"/>
    </xf>
    <xf numFmtId="0" fontId="11" fillId="0" borderId="11" xfId="7" applyFont="1" applyBorder="1" applyAlignment="1">
      <alignment horizontal="center" vertical="center" shrinkToFit="1"/>
    </xf>
    <xf numFmtId="0" fontId="5" fillId="0" borderId="0" xfId="9" applyFont="1" applyBorder="1" applyAlignment="1">
      <alignment vertical="center" shrinkToFit="1"/>
    </xf>
    <xf numFmtId="0" fontId="7" fillId="0" borderId="0" xfId="9" applyFont="1" applyAlignment="1">
      <alignment horizontal="left" shrinkToFit="1"/>
    </xf>
    <xf numFmtId="0" fontId="7" fillId="0" borderId="6" xfId="9" applyFont="1" applyBorder="1" applyAlignment="1">
      <alignment horizontal="center" vertical="center"/>
    </xf>
    <xf numFmtId="0" fontId="7" fillId="0" borderId="0" xfId="9" applyFont="1" applyBorder="1" applyAlignment="1">
      <alignment horizontal="center" vertical="center"/>
    </xf>
    <xf numFmtId="0" fontId="3" fillId="2" borderId="5" xfId="9" applyFont="1" applyFill="1" applyBorder="1" applyAlignment="1">
      <alignment horizontal="center" vertical="center" shrinkToFit="1"/>
    </xf>
    <xf numFmtId="0" fontId="3" fillId="2" borderId="6" xfId="9" applyFont="1" applyFill="1" applyBorder="1" applyAlignment="1">
      <alignment horizontal="center" vertical="center" shrinkToFit="1"/>
    </xf>
    <xf numFmtId="0" fontId="3" fillId="2" borderId="7" xfId="9" applyFont="1" applyFill="1" applyBorder="1" applyAlignment="1">
      <alignment horizontal="center" vertical="center" shrinkToFit="1"/>
    </xf>
    <xf numFmtId="0" fontId="3" fillId="2" borderId="10" xfId="9" applyFont="1" applyFill="1" applyBorder="1" applyAlignment="1">
      <alignment horizontal="center" vertical="center" shrinkToFit="1"/>
    </xf>
    <xf numFmtId="0" fontId="3" fillId="2" borderId="1" xfId="9" applyFont="1" applyFill="1" applyBorder="1" applyAlignment="1">
      <alignment horizontal="center" vertical="center" shrinkToFit="1"/>
    </xf>
    <xf numFmtId="0" fontId="3" fillId="2" borderId="11" xfId="9" applyFont="1" applyFill="1" applyBorder="1" applyAlignment="1">
      <alignment horizontal="center" vertical="center" shrinkToFit="1"/>
    </xf>
    <xf numFmtId="0" fontId="7" fillId="0" borderId="0" xfId="9" applyFont="1" applyBorder="1" applyAlignment="1">
      <alignment horizontal="left" shrinkToFit="1"/>
    </xf>
    <xf numFmtId="0" fontId="7" fillId="0" borderId="1" xfId="9" applyFont="1" applyBorder="1" applyAlignment="1">
      <alignment horizontal="left" shrinkToFit="1"/>
    </xf>
    <xf numFmtId="0" fontId="5" fillId="0" borderId="5" xfId="9" applyFont="1" applyBorder="1" applyAlignment="1" applyProtection="1">
      <alignment horizontal="left" vertical="top" wrapText="1"/>
      <protection locked="0"/>
    </xf>
    <xf numFmtId="0" fontId="5" fillId="0" borderId="6"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5" fillId="0" borderId="10"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11" xfId="9" applyFont="1" applyBorder="1" applyAlignment="1" applyProtection="1">
      <alignment horizontal="left" vertical="top" wrapText="1"/>
      <protection locked="0"/>
    </xf>
    <xf numFmtId="177" fontId="10" fillId="0" borderId="12" xfId="9" applyNumberFormat="1" applyFont="1" applyBorder="1" applyAlignment="1" applyProtection="1">
      <alignment horizontal="center" vertical="center" shrinkToFit="1"/>
      <protection hidden="1"/>
    </xf>
    <xf numFmtId="177" fontId="10" fillId="0" borderId="13" xfId="9" applyNumberFormat="1" applyFont="1" applyBorder="1" applyAlignment="1" applyProtection="1">
      <alignment horizontal="center" vertical="center" shrinkToFit="1"/>
      <protection hidden="1"/>
    </xf>
    <xf numFmtId="177" fontId="10" fillId="0" borderId="14" xfId="9" applyNumberFormat="1" applyFont="1" applyBorder="1" applyAlignment="1" applyProtection="1">
      <alignment horizontal="center" vertical="center" shrinkToFit="1"/>
      <protection hidden="1"/>
    </xf>
    <xf numFmtId="0" fontId="10" fillId="0" borderId="15" xfId="9" applyFont="1" applyBorder="1" applyAlignment="1">
      <alignment horizontal="center" vertical="center" shrinkToFit="1"/>
    </xf>
    <xf numFmtId="178" fontId="10" fillId="0" borderId="12" xfId="9" applyNumberFormat="1" applyFont="1" applyBorder="1" applyAlignment="1" applyProtection="1">
      <alignment horizontal="center" vertical="center" shrinkToFit="1"/>
      <protection hidden="1"/>
    </xf>
    <xf numFmtId="178" fontId="10" fillId="0" borderId="13" xfId="9" applyNumberFormat="1" applyFont="1" applyBorder="1" applyAlignment="1" applyProtection="1">
      <alignment horizontal="center" vertical="center" shrinkToFit="1"/>
      <protection hidden="1"/>
    </xf>
    <xf numFmtId="178" fontId="10" fillId="0" borderId="14" xfId="9" applyNumberFormat="1" applyFont="1" applyBorder="1" applyAlignment="1" applyProtection="1">
      <alignment horizontal="center" vertical="center" shrinkToFit="1"/>
      <protection hidden="1"/>
    </xf>
    <xf numFmtId="0" fontId="12" fillId="0" borderId="5" xfId="9" applyFont="1" applyBorder="1" applyAlignment="1">
      <alignment horizontal="left" vertical="center" shrinkToFit="1"/>
    </xf>
    <xf numFmtId="0" fontId="12" fillId="0" borderId="6" xfId="9" applyFont="1" applyBorder="1" applyAlignment="1">
      <alignment horizontal="left" vertical="center" shrinkToFit="1"/>
    </xf>
    <xf numFmtId="0" fontId="12" fillId="0" borderId="7" xfId="9" applyFont="1" applyBorder="1" applyAlignment="1">
      <alignment horizontal="left" vertical="center" shrinkToFit="1"/>
    </xf>
    <xf numFmtId="0" fontId="12" fillId="0" borderId="8" xfId="9" applyFont="1" applyBorder="1" applyAlignment="1">
      <alignment horizontal="left" vertical="center" shrinkToFit="1"/>
    </xf>
    <xf numFmtId="0" fontId="12" fillId="0" borderId="0" xfId="9" applyFont="1" applyBorder="1" applyAlignment="1">
      <alignment horizontal="left" vertical="center" shrinkToFit="1"/>
    </xf>
    <xf numFmtId="0" fontId="12" fillId="0" borderId="9" xfId="9" applyFont="1" applyBorder="1" applyAlignment="1">
      <alignment horizontal="left" vertical="center" shrinkToFit="1"/>
    </xf>
    <xf numFmtId="179" fontId="10" fillId="0" borderId="12" xfId="9" applyNumberFormat="1" applyFont="1" applyBorder="1" applyAlignment="1" applyProtection="1">
      <alignment horizontal="center" vertical="center" shrinkToFit="1"/>
      <protection hidden="1"/>
    </xf>
    <xf numFmtId="179" fontId="10" fillId="0" borderId="13" xfId="9" applyNumberFormat="1" applyFont="1" applyBorder="1" applyAlignment="1" applyProtection="1">
      <alignment horizontal="center" vertical="center" shrinkToFit="1"/>
      <protection hidden="1"/>
    </xf>
    <xf numFmtId="179" fontId="10" fillId="0" borderId="14" xfId="9" applyNumberFormat="1" applyFont="1" applyBorder="1" applyAlignment="1" applyProtection="1">
      <alignment horizontal="center" vertical="center" shrinkToFit="1"/>
      <protection hidden="1"/>
    </xf>
    <xf numFmtId="179" fontId="10" fillId="0" borderId="15" xfId="9" applyNumberFormat="1" applyFont="1" applyBorder="1" applyAlignment="1" applyProtection="1">
      <alignment horizontal="center" vertical="center" shrinkToFit="1"/>
      <protection hidden="1"/>
    </xf>
    <xf numFmtId="178" fontId="10" fillId="0" borderId="15" xfId="9" applyNumberFormat="1" applyFont="1" applyBorder="1" applyAlignment="1" applyProtection="1">
      <alignment horizontal="center" vertical="center" shrinkToFit="1"/>
      <protection hidden="1"/>
    </xf>
    <xf numFmtId="0" fontId="10" fillId="0" borderId="12" xfId="9" applyFont="1" applyBorder="1" applyAlignment="1">
      <alignment horizontal="center" vertical="center" shrinkToFit="1"/>
    </xf>
    <xf numFmtId="0" fontId="10" fillId="0" borderId="13" xfId="9" applyFont="1" applyBorder="1" applyAlignment="1">
      <alignment horizontal="center" vertical="center" shrinkToFit="1"/>
    </xf>
    <xf numFmtId="0" fontId="10" fillId="0" borderId="14" xfId="9" applyFont="1" applyBorder="1" applyAlignment="1">
      <alignment horizontal="center" vertical="center" shrinkToFit="1"/>
    </xf>
    <xf numFmtId="0" fontId="5" fillId="0" borderId="8" xfId="9" applyFont="1" applyBorder="1" applyAlignment="1" applyProtection="1">
      <alignment horizontal="left" vertical="top" wrapText="1" shrinkToFit="1"/>
      <protection locked="0"/>
    </xf>
    <xf numFmtId="0" fontId="5" fillId="0" borderId="0" xfId="9" applyFont="1" applyBorder="1" applyAlignment="1" applyProtection="1">
      <alignment horizontal="left" vertical="top" wrapText="1" shrinkToFit="1"/>
      <protection locked="0"/>
    </xf>
    <xf numFmtId="0" fontId="5" fillId="0" borderId="9" xfId="9" applyFont="1" applyBorder="1" applyAlignment="1" applyProtection="1">
      <alignment horizontal="left" vertical="top" wrapText="1" shrinkToFit="1"/>
      <protection locked="0"/>
    </xf>
    <xf numFmtId="0" fontId="5" fillId="0" borderId="10" xfId="9" applyFont="1" applyBorder="1" applyAlignment="1" applyProtection="1">
      <alignment horizontal="left" vertical="top" wrapText="1" shrinkToFit="1"/>
      <protection locked="0"/>
    </xf>
    <xf numFmtId="0" fontId="5" fillId="0" borderId="1" xfId="9" applyFont="1" applyBorder="1" applyAlignment="1" applyProtection="1">
      <alignment horizontal="left" vertical="top" wrapText="1" shrinkToFit="1"/>
      <protection locked="0"/>
    </xf>
    <xf numFmtId="0" fontId="5" fillId="0" borderId="11" xfId="9" applyFont="1" applyBorder="1" applyAlignment="1" applyProtection="1">
      <alignment horizontal="left" vertical="top" wrapText="1" shrinkToFit="1"/>
      <protection locked="0"/>
    </xf>
    <xf numFmtId="177" fontId="10" fillId="0" borderId="15" xfId="9" applyNumberFormat="1" applyFont="1" applyBorder="1" applyAlignment="1" applyProtection="1">
      <alignment horizontal="center" vertical="center" shrinkToFit="1"/>
      <protection hidden="1"/>
    </xf>
    <xf numFmtId="0" fontId="0" fillId="0" borderId="6" xfId="9" applyFont="1" applyBorder="1" applyAlignment="1">
      <alignment vertical="center"/>
    </xf>
    <xf numFmtId="0" fontId="0" fillId="3" borderId="16" xfId="9" applyFont="1" applyFill="1" applyBorder="1" applyAlignment="1">
      <alignment horizontal="center" vertical="center"/>
    </xf>
    <xf numFmtId="0" fontId="0" fillId="3" borderId="16" xfId="9" applyFont="1" applyFill="1" applyBorder="1" applyAlignment="1">
      <alignment horizontal="center" vertical="center" wrapText="1"/>
    </xf>
    <xf numFmtId="0" fontId="0" fillId="4" borderId="2" xfId="9" applyNumberFormat="1" applyFont="1" applyFill="1" applyBorder="1" applyAlignment="1">
      <alignment horizontal="left" vertical="center" shrinkToFit="1"/>
    </xf>
    <xf numFmtId="0" fontId="0" fillId="4" borderId="3" xfId="9" applyNumberFormat="1" applyFont="1" applyFill="1" applyBorder="1" applyAlignment="1">
      <alignment horizontal="left" vertical="center" shrinkToFit="1"/>
    </xf>
    <xf numFmtId="0" fontId="0" fillId="4" borderId="4" xfId="9" applyNumberFormat="1" applyFont="1" applyFill="1" applyBorder="1" applyAlignment="1">
      <alignment horizontal="left" vertical="center" shrinkToFit="1"/>
    </xf>
    <xf numFmtId="0" fontId="0" fillId="3" borderId="2" xfId="9" applyFont="1" applyFill="1" applyBorder="1" applyAlignment="1">
      <alignment horizontal="center" vertical="center"/>
    </xf>
    <xf numFmtId="0" fontId="0" fillId="3" borderId="3" xfId="9" applyFont="1" applyFill="1" applyBorder="1" applyAlignment="1">
      <alignment horizontal="center" vertical="center"/>
    </xf>
    <xf numFmtId="0" fontId="0" fillId="3" borderId="4" xfId="9" applyFont="1" applyFill="1" applyBorder="1" applyAlignment="1">
      <alignment horizontal="center" vertical="center"/>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9" xr:uid="{00000000-0005-0000-0000-000000000000}"/>
    <cellStyle name="Percent" xfId="1" xr:uid="{00000000-0005-0000-0000-000001000000}"/>
    <cellStyle name="桁区切り" xfId="6" xr:uid="{00000000-0005-0000-0000-000006000000}"/>
    <cellStyle name="桁区切り 2" xfId="8" xr:uid="{00000000-0005-0000-0000-000008000000}"/>
    <cellStyle name="標準" xfId="0" builtinId="0"/>
    <cellStyle name="標準 2 3 2"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④病床利用率(％)</a:t>
            </a:r>
          </a:p>
        </c:rich>
      </c:tx>
      <c:layout>
        <c:manualLayout>
          <c:xMode val="edge"/>
          <c:yMode val="edge"/>
          <c:x val="0.34350000000000003"/>
          <c:y val="0"/>
        </c:manualLayout>
      </c:layout>
      <c:overlay val="1"/>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82.8</c:v>
                </c:pt>
                <c:pt idx="1">
                  <c:v>75.5</c:v>
                </c:pt>
                <c:pt idx="2">
                  <c:v>75.3</c:v>
                </c:pt>
                <c:pt idx="3">
                  <c:v>67.8</c:v>
                </c:pt>
                <c:pt idx="4">
                  <c:v>68.7</c:v>
                </c:pt>
              </c:numCache>
            </c:numRef>
          </c:val>
          <c:extLst>
            <c:ext xmlns:c16="http://schemas.microsoft.com/office/drawing/2014/chart" uri="{C3380CC4-5D6E-409C-BE32-E72D297353CC}">
              <c16:uniqueId val="{00000000-C9FF-4EAC-A280-EE001B056009}"/>
            </c:ext>
          </c:extLst>
        </c:ser>
        <c:dLbls>
          <c:showLegendKey val="0"/>
          <c:showVal val="0"/>
          <c:showCatName val="0"/>
          <c:showSerName val="0"/>
          <c:showPercent val="0"/>
          <c:showBubbleSize val="0"/>
        </c:dLbls>
        <c:gapWidth val="150"/>
        <c:axId val="47825138"/>
        <c:axId val="27773061"/>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C9FF-4EAC-A280-EE001B056009}"/>
            </c:ext>
          </c:extLst>
        </c:ser>
        <c:dLbls>
          <c:showLegendKey val="0"/>
          <c:showVal val="0"/>
          <c:showCatName val="0"/>
          <c:showSerName val="0"/>
          <c:showPercent val="0"/>
          <c:showBubbleSize val="0"/>
        </c:dLbls>
        <c:marker val="1"/>
        <c:smooth val="0"/>
        <c:axId val="47825138"/>
        <c:axId val="27773061"/>
      </c:lineChart>
      <c:catAx>
        <c:axId val="47825138"/>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27773061"/>
        <c:crosses val="autoZero"/>
        <c:auto val="1"/>
        <c:lblAlgn val="ctr"/>
        <c:lblOffset val="100"/>
        <c:noMultiLvlLbl val="1"/>
      </c:catAx>
      <c:valAx>
        <c:axId val="27773061"/>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4782513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⑥外来患者１人１日当たり収益(円)</a:t>
            </a:r>
          </a:p>
        </c:rich>
      </c:tx>
      <c:layout>
        <c:manualLayout>
          <c:xMode val="edge"/>
          <c:yMode val="edge"/>
          <c:x val="0.224"/>
          <c:y val="0"/>
        </c:manualLayout>
      </c:layout>
      <c:overlay val="1"/>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15171</c:v>
                </c:pt>
                <c:pt idx="1">
                  <c:v>15909</c:v>
                </c:pt>
                <c:pt idx="2">
                  <c:v>16996</c:v>
                </c:pt>
                <c:pt idx="3">
                  <c:v>17618</c:v>
                </c:pt>
                <c:pt idx="4">
                  <c:v>17727</c:v>
                </c:pt>
              </c:numCache>
            </c:numRef>
          </c:val>
          <c:extLst>
            <c:ext xmlns:c16="http://schemas.microsoft.com/office/drawing/2014/chart" uri="{C3380CC4-5D6E-409C-BE32-E72D297353CC}">
              <c16:uniqueId val="{00000000-30CC-4E16-B52A-1F0A03C3654E}"/>
            </c:ext>
          </c:extLst>
        </c:ser>
        <c:dLbls>
          <c:showLegendKey val="0"/>
          <c:showVal val="0"/>
          <c:showCatName val="0"/>
          <c:showSerName val="0"/>
          <c:showPercent val="0"/>
          <c:showBubbleSize val="0"/>
        </c:dLbls>
        <c:gapWidth val="150"/>
        <c:axId val="3865173"/>
        <c:axId val="3478656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30CC-4E16-B52A-1F0A03C3654E}"/>
            </c:ext>
          </c:extLst>
        </c:ser>
        <c:dLbls>
          <c:showLegendKey val="0"/>
          <c:showVal val="0"/>
          <c:showCatName val="0"/>
          <c:showSerName val="0"/>
          <c:showPercent val="0"/>
          <c:showBubbleSize val="0"/>
        </c:dLbls>
        <c:marker val="1"/>
        <c:smooth val="0"/>
        <c:axId val="3865173"/>
        <c:axId val="34786562"/>
      </c:lineChart>
      <c:catAx>
        <c:axId val="3865173"/>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34786562"/>
        <c:crosses val="autoZero"/>
        <c:auto val="1"/>
        <c:lblAlgn val="ctr"/>
        <c:lblOffset val="100"/>
        <c:noMultiLvlLbl val="1"/>
      </c:catAx>
      <c:valAx>
        <c:axId val="34786562"/>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386517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⑤入院患者１人１日当たり収益(円)</a:t>
            </a:r>
          </a:p>
        </c:rich>
      </c:tx>
      <c:layout>
        <c:manualLayout>
          <c:xMode val="edge"/>
          <c:yMode val="edge"/>
          <c:x val="0.216"/>
          <c:y val="0"/>
        </c:manualLayout>
      </c:layout>
      <c:overlay val="1"/>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64571</c:v>
                </c:pt>
                <c:pt idx="1">
                  <c:v>63784</c:v>
                </c:pt>
                <c:pt idx="2">
                  <c:v>64799</c:v>
                </c:pt>
                <c:pt idx="3">
                  <c:v>67887</c:v>
                </c:pt>
                <c:pt idx="4">
                  <c:v>68556</c:v>
                </c:pt>
              </c:numCache>
            </c:numRef>
          </c:val>
          <c:extLst>
            <c:ext xmlns:c16="http://schemas.microsoft.com/office/drawing/2014/chart" uri="{C3380CC4-5D6E-409C-BE32-E72D297353CC}">
              <c16:uniqueId val="{00000000-678A-4DED-AEE4-35976F0BBC00}"/>
            </c:ext>
          </c:extLst>
        </c:ser>
        <c:dLbls>
          <c:showLegendKey val="0"/>
          <c:showVal val="0"/>
          <c:showCatName val="0"/>
          <c:showSerName val="0"/>
          <c:showPercent val="0"/>
          <c:showBubbleSize val="0"/>
        </c:dLbls>
        <c:gapWidth val="150"/>
        <c:axId val="44643603"/>
        <c:axId val="6624811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678A-4DED-AEE4-35976F0BBC00}"/>
            </c:ext>
          </c:extLst>
        </c:ser>
        <c:dLbls>
          <c:showLegendKey val="0"/>
          <c:showVal val="0"/>
          <c:showCatName val="0"/>
          <c:showSerName val="0"/>
          <c:showPercent val="0"/>
          <c:showBubbleSize val="0"/>
        </c:dLbls>
        <c:marker val="1"/>
        <c:smooth val="0"/>
        <c:axId val="44643603"/>
        <c:axId val="66248115"/>
      </c:lineChart>
      <c:catAx>
        <c:axId val="44643603"/>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66248115"/>
        <c:crosses val="autoZero"/>
        <c:auto val="1"/>
        <c:lblAlgn val="ctr"/>
        <c:lblOffset val="100"/>
        <c:noMultiLvlLbl val="1"/>
      </c:catAx>
      <c:valAx>
        <c:axId val="66248115"/>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4464360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③累積欠損金比率(％)</a:t>
            </a:r>
          </a:p>
        </c:rich>
      </c:tx>
      <c:layout>
        <c:manualLayout>
          <c:xMode val="edge"/>
          <c:yMode val="edge"/>
          <c:x val="0.29499999999999998"/>
          <c:y val="0"/>
        </c:manualLayout>
      </c:layout>
      <c:overlay val="1"/>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25.3</c:v>
                </c:pt>
                <c:pt idx="1">
                  <c:v>35</c:v>
                </c:pt>
                <c:pt idx="2">
                  <c:v>37.299999999999997</c:v>
                </c:pt>
                <c:pt idx="3">
                  <c:v>25.5</c:v>
                </c:pt>
                <c:pt idx="4">
                  <c:v>9.3000000000000007</c:v>
                </c:pt>
              </c:numCache>
            </c:numRef>
          </c:val>
          <c:extLst>
            <c:ext xmlns:c16="http://schemas.microsoft.com/office/drawing/2014/chart" uri="{C3380CC4-5D6E-409C-BE32-E72D297353CC}">
              <c16:uniqueId val="{00000000-6D89-44A6-9AE5-3EB1ACB258A8}"/>
            </c:ext>
          </c:extLst>
        </c:ser>
        <c:dLbls>
          <c:showLegendKey val="0"/>
          <c:showVal val="0"/>
          <c:showCatName val="0"/>
          <c:showSerName val="0"/>
          <c:showPercent val="0"/>
          <c:showBubbleSize val="0"/>
        </c:dLbls>
        <c:gapWidth val="150"/>
        <c:axId val="48630964"/>
        <c:axId val="3502549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6D89-44A6-9AE5-3EB1ACB258A8}"/>
            </c:ext>
          </c:extLst>
        </c:ser>
        <c:dLbls>
          <c:showLegendKey val="0"/>
          <c:showVal val="0"/>
          <c:showCatName val="0"/>
          <c:showSerName val="0"/>
          <c:showPercent val="0"/>
          <c:showBubbleSize val="0"/>
        </c:dLbls>
        <c:marker val="1"/>
        <c:smooth val="0"/>
        <c:axId val="48630964"/>
        <c:axId val="35025494"/>
      </c:lineChart>
      <c:catAx>
        <c:axId val="48630964"/>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35025494"/>
        <c:crosses val="autoZero"/>
        <c:auto val="1"/>
        <c:lblAlgn val="ctr"/>
        <c:lblOffset val="100"/>
        <c:noMultiLvlLbl val="1"/>
      </c:catAx>
      <c:valAx>
        <c:axId val="35025494"/>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48630964"/>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②医業収支比率(％)</a:t>
            </a:r>
          </a:p>
        </c:rich>
      </c:tx>
      <c:layout>
        <c:manualLayout>
          <c:xMode val="edge"/>
          <c:yMode val="edge"/>
          <c:x val="0.33374999999999999"/>
          <c:y val="0"/>
        </c:manualLayout>
      </c:layout>
      <c:overlay val="1"/>
      <c:spPr>
        <a:noFill/>
        <a:ln>
          <a:noFill/>
        </a:ln>
      </c:spPr>
    </c:title>
    <c:autoTitleDeleted val="0"/>
    <c:plotArea>
      <c:layout>
        <c:manualLayout>
          <c:layoutTarget val="inner"/>
          <c:xMode val="edge"/>
          <c:yMode val="edge"/>
          <c:x val="0.1217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92.4</c:v>
                </c:pt>
                <c:pt idx="1">
                  <c:v>87.6</c:v>
                </c:pt>
                <c:pt idx="2">
                  <c:v>90.8</c:v>
                </c:pt>
                <c:pt idx="3">
                  <c:v>89</c:v>
                </c:pt>
                <c:pt idx="4">
                  <c:v>88.6</c:v>
                </c:pt>
              </c:numCache>
            </c:numRef>
          </c:val>
          <c:extLst>
            <c:ext xmlns:c16="http://schemas.microsoft.com/office/drawing/2014/chart" uri="{C3380CC4-5D6E-409C-BE32-E72D297353CC}">
              <c16:uniqueId val="{00000000-47DF-47BB-8C06-0FD5E179B577}"/>
            </c:ext>
          </c:extLst>
        </c:ser>
        <c:dLbls>
          <c:showLegendKey val="0"/>
          <c:showVal val="0"/>
          <c:showCatName val="0"/>
          <c:showSerName val="0"/>
          <c:showPercent val="0"/>
          <c:showBubbleSize val="0"/>
        </c:dLbls>
        <c:gapWidth val="150"/>
        <c:axId val="46793998"/>
        <c:axId val="1849280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47DF-47BB-8C06-0FD5E179B577}"/>
            </c:ext>
          </c:extLst>
        </c:ser>
        <c:dLbls>
          <c:showLegendKey val="0"/>
          <c:showVal val="0"/>
          <c:showCatName val="0"/>
          <c:showSerName val="0"/>
          <c:showPercent val="0"/>
          <c:showBubbleSize val="0"/>
        </c:dLbls>
        <c:marker val="1"/>
        <c:smooth val="0"/>
        <c:axId val="46793998"/>
        <c:axId val="18492804"/>
      </c:lineChart>
      <c:catAx>
        <c:axId val="46793998"/>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18492804"/>
        <c:crosses val="autoZero"/>
        <c:auto val="1"/>
        <c:lblAlgn val="ctr"/>
        <c:lblOffset val="100"/>
        <c:noMultiLvlLbl val="1"/>
      </c:catAx>
      <c:valAx>
        <c:axId val="18492804"/>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4679399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①経常収支比率(％)</a:t>
            </a:r>
          </a:p>
        </c:rich>
      </c:tx>
      <c:layout>
        <c:manualLayout>
          <c:xMode val="edge"/>
          <c:yMode val="edge"/>
          <c:x val="0.34825"/>
          <c:y val="0"/>
        </c:manualLayout>
      </c:layout>
      <c:overlay val="1"/>
      <c:spPr>
        <a:noFill/>
        <a:ln>
          <a:noFill/>
        </a:ln>
      </c:spPr>
    </c:title>
    <c:autoTitleDeleted val="0"/>
    <c:plotArea>
      <c:layout>
        <c:manualLayout>
          <c:layoutTarget val="inner"/>
          <c:xMode val="edge"/>
          <c:yMode val="edge"/>
          <c:x val="0.11849999999999999"/>
          <c:y val="0.158"/>
          <c:w val="0.85299999999999998"/>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97.1</c:v>
                </c:pt>
                <c:pt idx="1">
                  <c:v>93.6</c:v>
                </c:pt>
                <c:pt idx="2">
                  <c:v>97</c:v>
                </c:pt>
                <c:pt idx="3">
                  <c:v>111.5</c:v>
                </c:pt>
                <c:pt idx="4">
                  <c:v>113.1</c:v>
                </c:pt>
              </c:numCache>
            </c:numRef>
          </c:val>
          <c:extLst>
            <c:ext xmlns:c16="http://schemas.microsoft.com/office/drawing/2014/chart" uri="{C3380CC4-5D6E-409C-BE32-E72D297353CC}">
              <c16:uniqueId val="{00000000-BDB4-4103-B929-CE3EE5209E5B}"/>
            </c:ext>
          </c:extLst>
        </c:ser>
        <c:dLbls>
          <c:showLegendKey val="0"/>
          <c:showVal val="0"/>
          <c:showCatName val="0"/>
          <c:showSerName val="0"/>
          <c:showPercent val="0"/>
          <c:showBubbleSize val="0"/>
        </c:dLbls>
        <c:gapWidth val="150"/>
        <c:axId val="32217513"/>
        <c:axId val="2152216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BDB4-4103-B929-CE3EE5209E5B}"/>
            </c:ext>
          </c:extLst>
        </c:ser>
        <c:dLbls>
          <c:showLegendKey val="0"/>
          <c:showVal val="0"/>
          <c:showCatName val="0"/>
          <c:showSerName val="0"/>
          <c:showPercent val="0"/>
          <c:showBubbleSize val="0"/>
        </c:dLbls>
        <c:marker val="1"/>
        <c:smooth val="0"/>
        <c:axId val="32217513"/>
        <c:axId val="21522166"/>
      </c:lineChart>
      <c:catAx>
        <c:axId val="32217513"/>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21522166"/>
        <c:crosses val="autoZero"/>
        <c:auto val="1"/>
        <c:lblAlgn val="ctr"/>
        <c:lblOffset val="100"/>
        <c:noMultiLvlLbl val="1"/>
      </c:catAx>
      <c:valAx>
        <c:axId val="21522166"/>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txPr>
          <a:bodyPr/>
          <a:lstStyle/>
          <a:p>
            <a:pPr>
              <a:defRPr lang="en-US" sz="800" u="none" baseline="0">
                <a:latin typeface="ＭＳ ゴシック"/>
                <a:ea typeface="ＭＳ ゴシック"/>
                <a:cs typeface="ＭＳ ゴシック"/>
              </a:defRPr>
            </a:pPr>
            <a:endParaRPr lang="ja-JP"/>
          </a:p>
        </c:txPr>
        <c:crossAx val="3221751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①有形固定資産減価償却率(％)</a:t>
            </a:r>
          </a:p>
        </c:rich>
      </c:tx>
      <c:layout>
        <c:manualLayout>
          <c:xMode val="edge"/>
          <c:yMode val="edge"/>
          <c:x val="0.30199999999999999"/>
          <c:y val="0"/>
        </c:manualLayout>
      </c:layout>
      <c:overlay val="1"/>
      <c:spPr>
        <a:noFill/>
      </c:spPr>
    </c:title>
    <c:autoTitleDeleted val="0"/>
    <c:plotArea>
      <c:layout>
        <c:manualLayout>
          <c:layoutTarget val="inner"/>
          <c:xMode val="edge"/>
          <c:yMode val="edge"/>
          <c:x val="0.13575000000000001"/>
          <c:y val="0.158"/>
          <c:w val="0.8342500000000000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51.1</c:v>
                </c:pt>
                <c:pt idx="1">
                  <c:v>55.5</c:v>
                </c:pt>
                <c:pt idx="2">
                  <c:v>60.1</c:v>
                </c:pt>
                <c:pt idx="3">
                  <c:v>60.1</c:v>
                </c:pt>
                <c:pt idx="4">
                  <c:v>63.1</c:v>
                </c:pt>
              </c:numCache>
            </c:numRef>
          </c:val>
          <c:extLst>
            <c:ext xmlns:c16="http://schemas.microsoft.com/office/drawing/2014/chart" uri="{C3380CC4-5D6E-409C-BE32-E72D297353CC}">
              <c16:uniqueId val="{00000000-FFD0-44A3-A670-4B7A636D3F55}"/>
            </c:ext>
          </c:extLst>
        </c:ser>
        <c:dLbls>
          <c:showLegendKey val="0"/>
          <c:showVal val="0"/>
          <c:showCatName val="0"/>
          <c:showSerName val="0"/>
          <c:showPercent val="0"/>
          <c:showBubbleSize val="0"/>
        </c:dLbls>
        <c:gapWidth val="150"/>
        <c:axId val="59481773"/>
        <c:axId val="65573909"/>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FFD0-44A3-A670-4B7A636D3F55}"/>
            </c:ext>
          </c:extLst>
        </c:ser>
        <c:dLbls>
          <c:showLegendKey val="0"/>
          <c:showVal val="0"/>
          <c:showCatName val="0"/>
          <c:showSerName val="0"/>
          <c:showPercent val="0"/>
          <c:showBubbleSize val="0"/>
        </c:dLbls>
        <c:marker val="1"/>
        <c:smooth val="0"/>
        <c:axId val="59481773"/>
        <c:axId val="65573909"/>
      </c:lineChart>
      <c:catAx>
        <c:axId val="59481773"/>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65573909"/>
        <c:crosses val="autoZero"/>
        <c:auto val="1"/>
        <c:lblAlgn val="ctr"/>
        <c:lblOffset val="100"/>
        <c:noMultiLvlLbl val="1"/>
      </c:catAx>
      <c:valAx>
        <c:axId val="65573909"/>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5948177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②器械備品減価償却率(％)</a:t>
            </a:r>
          </a:p>
        </c:rich>
      </c:tx>
      <c:layout>
        <c:manualLayout>
          <c:xMode val="edge"/>
          <c:yMode val="edge"/>
          <c:x val="0.34025"/>
          <c:y val="0"/>
        </c:manualLayout>
      </c:layout>
      <c:overlay val="1"/>
      <c:spPr>
        <a:noFill/>
      </c:spPr>
    </c:title>
    <c:autoTitleDeleted val="0"/>
    <c:plotArea>
      <c:layout>
        <c:manualLayout>
          <c:layoutTarget val="inner"/>
          <c:xMode val="edge"/>
          <c:yMode val="edge"/>
          <c:x val="0.129"/>
          <c:y val="0.158"/>
          <c:w val="0.83174999999999999"/>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71.900000000000006</c:v>
                </c:pt>
                <c:pt idx="1">
                  <c:v>75.599999999999994</c:v>
                </c:pt>
                <c:pt idx="2">
                  <c:v>80.3</c:v>
                </c:pt>
                <c:pt idx="3">
                  <c:v>82.9</c:v>
                </c:pt>
                <c:pt idx="4">
                  <c:v>84.1</c:v>
                </c:pt>
              </c:numCache>
            </c:numRef>
          </c:val>
          <c:extLst>
            <c:ext xmlns:c16="http://schemas.microsoft.com/office/drawing/2014/chart" uri="{C3380CC4-5D6E-409C-BE32-E72D297353CC}">
              <c16:uniqueId val="{00000000-66AD-4145-92EC-18C087AFBF0E}"/>
            </c:ext>
          </c:extLst>
        </c:ser>
        <c:dLbls>
          <c:showLegendKey val="0"/>
          <c:showVal val="0"/>
          <c:showCatName val="0"/>
          <c:showSerName val="0"/>
          <c:showPercent val="0"/>
          <c:showBubbleSize val="0"/>
        </c:dLbls>
        <c:gapWidth val="150"/>
        <c:axId val="53294272"/>
        <c:axId val="988640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66AD-4145-92EC-18C087AFBF0E}"/>
            </c:ext>
          </c:extLst>
        </c:ser>
        <c:dLbls>
          <c:showLegendKey val="0"/>
          <c:showVal val="0"/>
          <c:showCatName val="0"/>
          <c:showSerName val="0"/>
          <c:showPercent val="0"/>
          <c:showBubbleSize val="0"/>
        </c:dLbls>
        <c:marker val="1"/>
        <c:smooth val="0"/>
        <c:axId val="53294272"/>
        <c:axId val="9886408"/>
      </c:lineChart>
      <c:catAx>
        <c:axId val="53294272"/>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9886408"/>
        <c:crosses val="autoZero"/>
        <c:auto val="1"/>
        <c:lblAlgn val="ctr"/>
        <c:lblOffset val="100"/>
        <c:noMultiLvlLbl val="1"/>
      </c:catAx>
      <c:valAx>
        <c:axId val="9886408"/>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53294272"/>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③１床当たり有形固定資産(円)</a:t>
            </a:r>
          </a:p>
        </c:rich>
      </c:tx>
      <c:layout>
        <c:manualLayout>
          <c:xMode val="edge"/>
          <c:yMode val="edge"/>
          <c:x val="0.32300000000000001"/>
          <c:y val="0"/>
        </c:manualLayout>
      </c:layout>
      <c:overlay val="1"/>
      <c:spPr>
        <a:noFill/>
      </c:spPr>
    </c:title>
    <c:autoTitleDeleted val="0"/>
    <c:plotArea>
      <c:layout>
        <c:manualLayout>
          <c:layoutTarget val="inner"/>
          <c:xMode val="edge"/>
          <c:yMode val="edge"/>
          <c:x val="0.13125000000000001"/>
          <c:y val="0.158"/>
          <c:w val="0.83450000000000002"/>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56738803</c:v>
                </c:pt>
                <c:pt idx="1">
                  <c:v>57291066</c:v>
                </c:pt>
                <c:pt idx="2">
                  <c:v>57574187</c:v>
                </c:pt>
                <c:pt idx="3">
                  <c:v>61184003</c:v>
                </c:pt>
                <c:pt idx="4">
                  <c:v>61287597</c:v>
                </c:pt>
              </c:numCache>
            </c:numRef>
          </c:val>
          <c:extLst>
            <c:ext xmlns:c16="http://schemas.microsoft.com/office/drawing/2014/chart" uri="{C3380CC4-5D6E-409C-BE32-E72D297353CC}">
              <c16:uniqueId val="{00000000-2454-4A75-8B1D-A44265172C54}"/>
            </c:ext>
          </c:extLst>
        </c:ser>
        <c:dLbls>
          <c:showLegendKey val="0"/>
          <c:showVal val="0"/>
          <c:showCatName val="0"/>
          <c:showSerName val="0"/>
          <c:showPercent val="0"/>
          <c:showBubbleSize val="0"/>
        </c:dLbls>
        <c:gapWidth val="150"/>
        <c:axId val="21868813"/>
        <c:axId val="6260159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2454-4A75-8B1D-A44265172C54}"/>
            </c:ext>
          </c:extLst>
        </c:ser>
        <c:dLbls>
          <c:showLegendKey val="0"/>
          <c:showVal val="0"/>
          <c:showCatName val="0"/>
          <c:showSerName val="0"/>
          <c:showPercent val="0"/>
          <c:showBubbleSize val="0"/>
        </c:dLbls>
        <c:marker val="1"/>
        <c:smooth val="0"/>
        <c:axId val="21868813"/>
        <c:axId val="62601592"/>
      </c:lineChart>
      <c:catAx>
        <c:axId val="21868813"/>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62601592"/>
        <c:crosses val="autoZero"/>
        <c:auto val="1"/>
        <c:lblAlgn val="ctr"/>
        <c:lblOffset val="100"/>
        <c:noMultiLvlLbl val="1"/>
      </c:catAx>
      <c:valAx>
        <c:axId val="62601592"/>
        <c:scaling>
          <c:orientation val="minMax"/>
        </c:scaling>
        <c:delete val="0"/>
        <c:axPos val="l"/>
        <c:majorGridlines>
          <c:spPr>
            <a:ln w="6350" cap="flat" cmpd="sng">
              <a:solidFill>
                <a:srgbClr val="A6A6A6"/>
              </a:solidFill>
            </a:ln>
          </c:spPr>
        </c:majorGridlines>
        <c:minorGridlines>
          <c:spPr>
            <a:ln>
              <a:noFill/>
            </a:ln>
          </c:spPr>
        </c:minorGridlines>
        <c:numFmt formatCode="#,##0;&quot;△&quot;#,##0" sourceLinked="1"/>
        <c:majorTickMark val="none"/>
        <c:minorTickMark val="none"/>
        <c:tickLblPos val="nextTo"/>
        <c:spPr>
          <a:noFill/>
          <a:ln w="6350">
            <a:noFill/>
          </a:ln>
        </c:spPr>
        <c:crossAx val="21868813"/>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⑧材料費対医業収益比率(％)</a:t>
            </a:r>
          </a:p>
        </c:rich>
      </c:tx>
      <c:layout>
        <c:manualLayout>
          <c:xMode val="edge"/>
          <c:yMode val="edge"/>
          <c:x val="0.27250000000000002"/>
          <c:y val="0"/>
        </c:manualLayout>
      </c:layout>
      <c:overlay val="1"/>
      <c:spPr>
        <a:noFill/>
        <a:ln>
          <a:noFill/>
        </a:ln>
      </c:spPr>
    </c:title>
    <c:autoTitleDeleted val="0"/>
    <c:plotArea>
      <c:layout>
        <c:manualLayout>
          <c:layoutTarget val="inner"/>
          <c:xMode val="edge"/>
          <c:yMode val="edge"/>
          <c:x val="0.12575"/>
          <c:y val="0.158"/>
          <c:w val="0.85"/>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26.6</c:v>
                </c:pt>
                <c:pt idx="1">
                  <c:v>26.9</c:v>
                </c:pt>
                <c:pt idx="2">
                  <c:v>26</c:v>
                </c:pt>
                <c:pt idx="3">
                  <c:v>23.8</c:v>
                </c:pt>
                <c:pt idx="4">
                  <c:v>25</c:v>
                </c:pt>
              </c:numCache>
            </c:numRef>
          </c:val>
          <c:extLst>
            <c:ext xmlns:c16="http://schemas.microsoft.com/office/drawing/2014/chart" uri="{C3380CC4-5D6E-409C-BE32-E72D297353CC}">
              <c16:uniqueId val="{00000000-754E-4150-935B-9BA6FA14C257}"/>
            </c:ext>
          </c:extLst>
        </c:ser>
        <c:dLbls>
          <c:showLegendKey val="0"/>
          <c:showVal val="0"/>
          <c:showCatName val="0"/>
          <c:showSerName val="0"/>
          <c:showPercent val="0"/>
          <c:showBubbleSize val="0"/>
        </c:dLbls>
        <c:gapWidth val="150"/>
        <c:axId val="26543418"/>
        <c:axId val="3756417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754E-4150-935B-9BA6FA14C257}"/>
            </c:ext>
          </c:extLst>
        </c:ser>
        <c:dLbls>
          <c:showLegendKey val="0"/>
          <c:showVal val="0"/>
          <c:showCatName val="0"/>
          <c:showSerName val="0"/>
          <c:showPercent val="0"/>
          <c:showBubbleSize val="0"/>
        </c:dLbls>
        <c:marker val="1"/>
        <c:smooth val="0"/>
        <c:axId val="26543418"/>
        <c:axId val="37564172"/>
      </c:lineChart>
      <c:catAx>
        <c:axId val="26543418"/>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37564172"/>
        <c:crosses val="autoZero"/>
        <c:auto val="1"/>
        <c:lblAlgn val="ctr"/>
        <c:lblOffset val="100"/>
        <c:noMultiLvlLbl val="1"/>
      </c:catAx>
      <c:valAx>
        <c:axId val="37564172"/>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6543418"/>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100" b="1" u="none" baseline="0">
                <a:solidFill>
                  <a:srgbClr val="000000"/>
                </a:solidFill>
                <a:latin typeface="ＭＳ ゴシック"/>
                <a:ea typeface="ＭＳ ゴシック"/>
                <a:cs typeface="ＭＳ ゴシック"/>
              </a:rPr>
              <a:t>⑦職員給与費対医業収益比率(％)</a:t>
            </a:r>
          </a:p>
        </c:rich>
      </c:tx>
      <c:layout>
        <c:manualLayout>
          <c:xMode val="edge"/>
          <c:yMode val="edge"/>
          <c:x val="0.24324999999999999"/>
          <c:y val="0"/>
        </c:manualLayout>
      </c:layout>
      <c:overlay val="1"/>
      <c:spPr>
        <a:noFill/>
        <a:ln>
          <a:noFill/>
        </a:ln>
      </c:spPr>
    </c:title>
    <c:autoTitleDeleted val="0"/>
    <c:plotArea>
      <c:layout>
        <c:manualLayout>
          <c:layoutTarget val="inner"/>
          <c:xMode val="edge"/>
          <c:yMode val="edge"/>
          <c:x val="0.1225"/>
          <c:y val="0.158"/>
          <c:w val="0.85275000000000001"/>
          <c:h val="0.56174999999999997"/>
        </c:manualLayout>
      </c:layout>
      <c:barChart>
        <c:barDir val="col"/>
        <c:grouping val="clustered"/>
        <c:varyColors val="0"/>
        <c:ser>
          <c:idx val="0"/>
          <c:order val="0"/>
          <c:tx>
            <c:v>当該値</c:v>
          </c:tx>
          <c:spPr>
            <a:solidFill>
              <a:srgbClr val="3366FF"/>
            </a:solidFill>
            <a:ln w="6350">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46.4</c:v>
                </c:pt>
                <c:pt idx="1">
                  <c:v>50</c:v>
                </c:pt>
                <c:pt idx="2">
                  <c:v>48.1</c:v>
                </c:pt>
                <c:pt idx="3">
                  <c:v>55</c:v>
                </c:pt>
                <c:pt idx="4">
                  <c:v>54.2</c:v>
                </c:pt>
              </c:numCache>
            </c:numRef>
          </c:val>
          <c:extLst>
            <c:ext xmlns:c16="http://schemas.microsoft.com/office/drawing/2014/chart" uri="{C3380CC4-5D6E-409C-BE32-E72D297353CC}">
              <c16:uniqueId val="{00000000-33B0-4F7E-B222-C879E5F5F9DF}"/>
            </c:ext>
          </c:extLst>
        </c:ser>
        <c:dLbls>
          <c:showLegendKey val="0"/>
          <c:showVal val="0"/>
          <c:showCatName val="0"/>
          <c:showSerName val="0"/>
          <c:showPercent val="0"/>
          <c:showBubbleSize val="0"/>
        </c:dLbls>
        <c:gapWidth val="150"/>
        <c:axId val="2533231"/>
        <c:axId val="22799085"/>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33B0-4F7E-B222-C879E5F5F9DF}"/>
            </c:ext>
          </c:extLst>
        </c:ser>
        <c:dLbls>
          <c:showLegendKey val="0"/>
          <c:showVal val="0"/>
          <c:showCatName val="0"/>
          <c:showSerName val="0"/>
          <c:showPercent val="0"/>
          <c:showBubbleSize val="0"/>
        </c:dLbls>
        <c:marker val="1"/>
        <c:smooth val="0"/>
        <c:axId val="2533231"/>
        <c:axId val="22799085"/>
      </c:lineChart>
      <c:catAx>
        <c:axId val="2533231"/>
        <c:scaling>
          <c:orientation val="minMax"/>
        </c:scaling>
        <c:delete val="1"/>
        <c:axPos val="b"/>
        <c:majorGridlines>
          <c:spPr>
            <a:ln>
              <a:noFill/>
            </a:ln>
          </c:spPr>
        </c:majorGridlines>
        <c:minorGridlines>
          <c:spPr>
            <a:ln>
              <a:noFill/>
            </a:ln>
          </c:spPr>
        </c:minorGridlines>
        <c:numFmt formatCode="General" sourceLinked="0"/>
        <c:majorTickMark val="none"/>
        <c:minorTickMark val="none"/>
        <c:tickLblPos val="none"/>
        <c:crossAx val="22799085"/>
        <c:crosses val="autoZero"/>
        <c:auto val="1"/>
        <c:lblAlgn val="ctr"/>
        <c:lblOffset val="100"/>
        <c:noMultiLvlLbl val="1"/>
      </c:catAx>
      <c:valAx>
        <c:axId val="22799085"/>
        <c:scaling>
          <c:orientation val="minMax"/>
        </c:scaling>
        <c:delete val="0"/>
        <c:axPos val="l"/>
        <c:majorGridlines>
          <c:spPr>
            <a:ln w="6350" cap="flat" cmpd="sng">
              <a:solidFill>
                <a:srgbClr val="A6A6A6"/>
              </a:solidFill>
            </a:ln>
          </c:spPr>
        </c:majorGridlines>
        <c:minorGridlines>
          <c:spPr>
            <a:ln>
              <a:noFill/>
            </a:ln>
          </c:spPr>
        </c:minorGridlines>
        <c:numFmt formatCode="#,##0.0;&quot;△&quot;#,##0.0" sourceLinked="1"/>
        <c:majorTickMark val="none"/>
        <c:minorTickMark val="none"/>
        <c:tickLblPos val="nextTo"/>
        <c:spPr>
          <a:noFill/>
          <a:ln w="6350">
            <a:noFill/>
          </a:ln>
        </c:spPr>
        <c:crossAx val="2533231"/>
        <c:crosses val="autoZero"/>
        <c:crossBetween val="between"/>
      </c:valAx>
      <c:spPr>
        <a:noFill/>
        <a:ln w="6350" cap="flat" cmpd="sng">
          <a:solidFill>
            <a:srgbClr val="FFFFFF">
              <a:lumMod val="65000"/>
            </a:srgbClr>
          </a:solidFill>
        </a:ln>
      </c:spPr>
    </c:plotArea>
    <c:plotVisOnly val="1"/>
    <c:dispBlanksAs val="span"/>
    <c:showDLblsOverMax val="0"/>
  </c:chart>
  <c:spPr>
    <a:noFill/>
    <a:ln w="9525"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H$90">
      <cdr:nvSpPr>
        <cdr:cNvPr id="2" name="テキスト ボックス 17"/>
        <cdr:cNvSpPr txBox="1"/>
      </cdr:nvSpPr>
      <cdr:spPr>
        <a:xfrm xmlns:a="http://schemas.openxmlformats.org/drawingml/2006/main">
          <a:off x="3390900" y="17145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C564078-9485-481E-9352-0C467ACFDBC8}"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【56.4】</a:t>
          </a:fld>
          <a:endParaRPr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G$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D75C19E-C389-4024-88D7-62792AAD3E45}"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【17,202】</a:t>
          </a:fld>
          <a:endParaRPr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F$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6DC81377-14BC-40EE-A38C-A13BFD12AC57}"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【59,287】</a:t>
          </a:fld>
          <a:endParaRPr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E$90">
      <cdr:nvSpPr>
        <cdr:cNvPr id="2" name="テキスト ボックス 17"/>
        <cdr:cNvSpPr txBox="1"/>
      </cdr:nvSpPr>
      <cdr:spPr>
        <a:xfrm xmlns:a="http://schemas.openxmlformats.org/drawingml/2006/main">
          <a:off x="3390900" y="18097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39CB93C-5834-4838-ACD9-76E6E2888CC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【67.1】</a:t>
          </a:fld>
          <a:endParaRPr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D$90">
      <cdr:nvSpPr>
        <cdr:cNvPr id="2" name="テキスト ボックス 17"/>
        <cdr:cNvSpPr txBox="1"/>
      </cdr:nvSpPr>
      <cdr:spPr>
        <a:xfrm xmlns:a="http://schemas.openxmlformats.org/drawingml/2006/main">
          <a:off x="3390900" y="17145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23249A1-5359-4BBB-9FD3-327B68C4B9BB}"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【70.7】</a:t>
          </a:fld>
          <a:endParaRPr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0.99975</cdr:x>
      <cdr:y>0.15275</cdr:y>
    </cdr:to>
    <cdr:sp macro="" textlink="法適用_病院事業!$C$90">
      <cdr:nvSpPr>
        <cdr:cNvPr id="2" name="テキスト ボックス 17"/>
        <cdr:cNvSpPr txBox="1"/>
      </cdr:nvSpPr>
      <cdr:spPr>
        <a:xfrm xmlns:a="http://schemas.openxmlformats.org/drawingml/2006/main">
          <a:off x="3390900" y="190500"/>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4096EDA-1137-421A-8948-B5768C0B5A5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【86.6】</a:t>
          </a:fld>
          <a:endParaRPr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0.99975</cdr:x>
      <cdr:y>0.15475</cdr:y>
    </cdr:to>
    <cdr:sp macro="" textlink="法適用_病院事業!$B$90">
      <cdr:nvSpPr>
        <cdr:cNvPr id="2" name="テキスト ボックス 17"/>
        <cdr:cNvSpPr txBox="1"/>
      </cdr:nvSpPr>
      <cdr:spPr>
        <a:xfrm xmlns:a="http://schemas.openxmlformats.org/drawingml/2006/main">
          <a:off x="3390900" y="20002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5480847-6FFA-4AA1-A85E-4D75864B74A0}"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【106.2】</a:t>
          </a:fld>
          <a:endParaRPr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J$90">
      <cdr:nvSpPr>
        <cdr:cNvPr id="2" name="テキスト ボックス 17"/>
        <cdr:cNvSpPr txBox="1"/>
      </cdr:nvSpPr>
      <cdr:spPr>
        <a:xfrm xmlns:a="http://schemas.openxmlformats.org/drawingml/2006/main">
          <a:off x="4400550"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ABB02AD-2DD6-44B0-9B7C-D6CA474F467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【56.0】</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K$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C8DC363-2466-44B2-A07C-28B5B7CD096C}"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【70.7】</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0.99975</cdr:x>
      <cdr:y>0.14475</cdr:y>
    </cdr:to>
    <cdr:sp macro="" textlink="法適用_病院事業!$L$90">
      <cdr:nvSpPr>
        <cdr:cNvPr id="2" name="テキスト ボックス 17"/>
        <cdr:cNvSpPr txBox="1"/>
      </cdr:nvSpPr>
      <cdr:spPr>
        <a:xfrm xmlns:a="http://schemas.openxmlformats.org/drawingml/2006/main">
          <a:off x="4410075" y="171450"/>
          <a:ext cx="1019175"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FF0DC42-0436-48BB-BD95-F26467C2400A}"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【49,765,843】</a:t>
          </a:fld>
          <a:endParaRPr lang="ja-JP" altLang="en-US" sz="900">
            <a:solidFill>
              <a:srgbClr val="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0.99975</cdr:x>
      <cdr:y>0.14875</cdr:y>
    </cdr:to>
    <cdr:sp macro="" textlink="法適用_病院事業!$I$90">
      <cdr:nvSpPr>
        <cdr:cNvPr id="2" name="テキスト ボックス 17"/>
        <cdr:cNvSpPr txBox="1"/>
      </cdr:nvSpPr>
      <cdr:spPr>
        <a:xfrm xmlns:a="http://schemas.openxmlformats.org/drawingml/2006/main">
          <a:off x="3390900" y="180975"/>
          <a:ext cx="781050" cy="238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1FCAAC4-94E8-4FD9-9B70-52D054CBC6CA}"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【24.8】</a:t>
          </a:fld>
          <a:endParaRPr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E52"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埼玉県草加市　草加市立病院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380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災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380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250824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38431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316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316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177</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97.1</v>
      </c>
      <c r="Q33" s="129"/>
      <c r="R33" s="129"/>
      <c r="S33" s="129"/>
      <c r="T33" s="129"/>
      <c r="U33" s="129"/>
      <c r="V33" s="129"/>
      <c r="W33" s="129"/>
      <c r="X33" s="129"/>
      <c r="Y33" s="129"/>
      <c r="Z33" s="129"/>
      <c r="AA33" s="129"/>
      <c r="AB33" s="129"/>
      <c r="AC33" s="129"/>
      <c r="AD33" s="130"/>
      <c r="AE33" s="128">
        <f>データ!AJ7</f>
        <v>93.6</v>
      </c>
      <c r="AF33" s="129"/>
      <c r="AG33" s="129"/>
      <c r="AH33" s="129"/>
      <c r="AI33" s="129"/>
      <c r="AJ33" s="129"/>
      <c r="AK33" s="129"/>
      <c r="AL33" s="129"/>
      <c r="AM33" s="129"/>
      <c r="AN33" s="129"/>
      <c r="AO33" s="129"/>
      <c r="AP33" s="129"/>
      <c r="AQ33" s="129"/>
      <c r="AR33" s="129"/>
      <c r="AS33" s="130"/>
      <c r="AT33" s="128">
        <f>データ!AK7</f>
        <v>97</v>
      </c>
      <c r="AU33" s="129"/>
      <c r="AV33" s="129"/>
      <c r="AW33" s="129"/>
      <c r="AX33" s="129"/>
      <c r="AY33" s="129"/>
      <c r="AZ33" s="129"/>
      <c r="BA33" s="129"/>
      <c r="BB33" s="129"/>
      <c r="BC33" s="129"/>
      <c r="BD33" s="129"/>
      <c r="BE33" s="129"/>
      <c r="BF33" s="129"/>
      <c r="BG33" s="129"/>
      <c r="BH33" s="130"/>
      <c r="BI33" s="128">
        <f>データ!AL7</f>
        <v>111.5</v>
      </c>
      <c r="BJ33" s="129"/>
      <c r="BK33" s="129"/>
      <c r="BL33" s="129"/>
      <c r="BM33" s="129"/>
      <c r="BN33" s="129"/>
      <c r="BO33" s="129"/>
      <c r="BP33" s="129"/>
      <c r="BQ33" s="129"/>
      <c r="BR33" s="129"/>
      <c r="BS33" s="129"/>
      <c r="BT33" s="129"/>
      <c r="BU33" s="129"/>
      <c r="BV33" s="129"/>
      <c r="BW33" s="130"/>
      <c r="BX33" s="128">
        <f>データ!AM7</f>
        <v>113.1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92.4</v>
      </c>
      <c r="DE33" s="129"/>
      <c r="DF33" s="129"/>
      <c r="DG33" s="129"/>
      <c r="DH33" s="129"/>
      <c r="DI33" s="129"/>
      <c r="DJ33" s="129"/>
      <c r="DK33" s="129"/>
      <c r="DL33" s="129"/>
      <c r="DM33" s="129"/>
      <c r="DN33" s="129"/>
      <c r="DO33" s="129"/>
      <c r="DP33" s="129"/>
      <c r="DQ33" s="129"/>
      <c r="DR33" s="130"/>
      <c r="DS33" s="128">
        <f>データ!AU7</f>
        <v>87.6</v>
      </c>
      <c r="DT33" s="129"/>
      <c r="DU33" s="129"/>
      <c r="DV33" s="129"/>
      <c r="DW33" s="129"/>
      <c r="DX33" s="129"/>
      <c r="DY33" s="129"/>
      <c r="DZ33" s="129"/>
      <c r="EA33" s="129"/>
      <c r="EB33" s="129"/>
      <c r="EC33" s="129"/>
      <c r="ED33" s="129"/>
      <c r="EE33" s="129"/>
      <c r="EF33" s="129"/>
      <c r="EG33" s="130"/>
      <c r="EH33" s="128">
        <f>データ!AV7</f>
        <v>90.8</v>
      </c>
      <c r="EI33" s="129"/>
      <c r="EJ33" s="129"/>
      <c r="EK33" s="129"/>
      <c r="EL33" s="129"/>
      <c r="EM33" s="129"/>
      <c r="EN33" s="129"/>
      <c r="EO33" s="129"/>
      <c r="EP33" s="129"/>
      <c r="EQ33" s="129"/>
      <c r="ER33" s="129"/>
      <c r="ES33" s="129"/>
      <c r="ET33" s="129"/>
      <c r="EU33" s="129"/>
      <c r="EV33" s="130"/>
      <c r="EW33" s="128">
        <f>データ!AW7</f>
        <v>89</v>
      </c>
      <c r="EX33" s="129"/>
      <c r="EY33" s="129"/>
      <c r="EZ33" s="129"/>
      <c r="FA33" s="129"/>
      <c r="FB33" s="129"/>
      <c r="FC33" s="129"/>
      <c r="FD33" s="129"/>
      <c r="FE33" s="129"/>
      <c r="FF33" s="129"/>
      <c r="FG33" s="129"/>
      <c r="FH33" s="129"/>
      <c r="FI33" s="129"/>
      <c r="FJ33" s="129"/>
      <c r="FK33" s="130"/>
      <c r="FL33" s="128">
        <f>データ!AX7</f>
        <v>88.6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25.3</v>
      </c>
      <c r="GS33" s="129"/>
      <c r="GT33" s="129"/>
      <c r="GU33" s="129"/>
      <c r="GV33" s="129"/>
      <c r="GW33" s="129"/>
      <c r="GX33" s="129"/>
      <c r="GY33" s="129"/>
      <c r="GZ33" s="129"/>
      <c r="HA33" s="129"/>
      <c r="HB33" s="129"/>
      <c r="HC33" s="129"/>
      <c r="HD33" s="129"/>
      <c r="HE33" s="129"/>
      <c r="HF33" s="130"/>
      <c r="HG33" s="128">
        <f>データ!BF7</f>
        <v>35</v>
      </c>
      <c r="HH33" s="129"/>
      <c r="HI33" s="129"/>
      <c r="HJ33" s="129"/>
      <c r="HK33" s="129"/>
      <c r="HL33" s="129"/>
      <c r="HM33" s="129"/>
      <c r="HN33" s="129"/>
      <c r="HO33" s="129"/>
      <c r="HP33" s="129"/>
      <c r="HQ33" s="129"/>
      <c r="HR33" s="129"/>
      <c r="HS33" s="129"/>
      <c r="HT33" s="129"/>
      <c r="HU33" s="130"/>
      <c r="HV33" s="128">
        <f>データ!BG7</f>
        <v>37.299999999999997</v>
      </c>
      <c r="HW33" s="129"/>
      <c r="HX33" s="129"/>
      <c r="HY33" s="129"/>
      <c r="HZ33" s="129"/>
      <c r="IA33" s="129"/>
      <c r="IB33" s="129"/>
      <c r="IC33" s="129"/>
      <c r="ID33" s="129"/>
      <c r="IE33" s="129"/>
      <c r="IF33" s="129"/>
      <c r="IG33" s="129"/>
      <c r="IH33" s="129"/>
      <c r="II33" s="129"/>
      <c r="IJ33" s="130"/>
      <c r="IK33" s="128">
        <f>データ!BH7</f>
        <v>25.5</v>
      </c>
      <c r="IL33" s="129"/>
      <c r="IM33" s="129"/>
      <c r="IN33" s="129"/>
      <c r="IO33" s="129"/>
      <c r="IP33" s="129"/>
      <c r="IQ33" s="129"/>
      <c r="IR33" s="129"/>
      <c r="IS33" s="129"/>
      <c r="IT33" s="129"/>
      <c r="IU33" s="129"/>
      <c r="IV33" s="129"/>
      <c r="IW33" s="129"/>
      <c r="IX33" s="129"/>
      <c r="IY33" s="130"/>
      <c r="IZ33" s="128">
        <f>データ!BI7</f>
        <v>9.3000000000000007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82.8</v>
      </c>
      <c r="KG33" s="129"/>
      <c r="KH33" s="129"/>
      <c r="KI33" s="129"/>
      <c r="KJ33" s="129"/>
      <c r="KK33" s="129"/>
      <c r="KL33" s="129"/>
      <c r="KM33" s="129"/>
      <c r="KN33" s="129"/>
      <c r="KO33" s="129"/>
      <c r="KP33" s="129"/>
      <c r="KQ33" s="129"/>
      <c r="KR33" s="129"/>
      <c r="KS33" s="129"/>
      <c r="KT33" s="130"/>
      <c r="KU33" s="128">
        <f>データ!BQ7</f>
        <v>75.5</v>
      </c>
      <c r="KV33" s="129"/>
      <c r="KW33" s="129"/>
      <c r="KX33" s="129"/>
      <c r="KY33" s="129"/>
      <c r="KZ33" s="129"/>
      <c r="LA33" s="129"/>
      <c r="LB33" s="129"/>
      <c r="LC33" s="129"/>
      <c r="LD33" s="129"/>
      <c r="LE33" s="129"/>
      <c r="LF33" s="129"/>
      <c r="LG33" s="129"/>
      <c r="LH33" s="129"/>
      <c r="LI33" s="130"/>
      <c r="LJ33" s="128">
        <f>データ!BR7</f>
        <v>75.3</v>
      </c>
      <c r="LK33" s="129"/>
      <c r="LL33" s="129"/>
      <c r="LM33" s="129"/>
      <c r="LN33" s="129"/>
      <c r="LO33" s="129"/>
      <c r="LP33" s="129"/>
      <c r="LQ33" s="129"/>
      <c r="LR33" s="129"/>
      <c r="LS33" s="129"/>
      <c r="LT33" s="129"/>
      <c r="LU33" s="129"/>
      <c r="LV33" s="129"/>
      <c r="LW33" s="129"/>
      <c r="LX33" s="130"/>
      <c r="LY33" s="128">
        <f>データ!BS7</f>
        <v>67.8</v>
      </c>
      <c r="LZ33" s="129"/>
      <c r="MA33" s="129"/>
      <c r="MB33" s="129"/>
      <c r="MC33" s="129"/>
      <c r="MD33" s="129"/>
      <c r="ME33" s="129"/>
      <c r="MF33" s="129"/>
      <c r="MG33" s="129"/>
      <c r="MH33" s="129"/>
      <c r="MI33" s="129"/>
      <c r="MJ33" s="129"/>
      <c r="MK33" s="129"/>
      <c r="ML33" s="129"/>
      <c r="MM33" s="130"/>
      <c r="MN33" s="128">
        <f>データ!BT7</f>
        <v>68.7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179</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178</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64571</v>
      </c>
      <c r="Q55" s="138"/>
      <c r="R55" s="138"/>
      <c r="S55" s="138"/>
      <c r="T55" s="138"/>
      <c r="U55" s="138"/>
      <c r="V55" s="138"/>
      <c r="W55" s="138"/>
      <c r="X55" s="138"/>
      <c r="Y55" s="138"/>
      <c r="Z55" s="138"/>
      <c r="AA55" s="138"/>
      <c r="AB55" s="138"/>
      <c r="AC55" s="138"/>
      <c r="AD55" s="139"/>
      <c r="AE55" s="137">
        <f>データ!CB7</f>
        <v>63784</v>
      </c>
      <c r="AF55" s="138"/>
      <c r="AG55" s="138"/>
      <c r="AH55" s="138"/>
      <c r="AI55" s="138"/>
      <c r="AJ55" s="138"/>
      <c r="AK55" s="138"/>
      <c r="AL55" s="138"/>
      <c r="AM55" s="138"/>
      <c r="AN55" s="138"/>
      <c r="AO55" s="138"/>
      <c r="AP55" s="138"/>
      <c r="AQ55" s="138"/>
      <c r="AR55" s="138"/>
      <c r="AS55" s="139"/>
      <c r="AT55" s="137">
        <f>データ!CC7</f>
        <v>64799</v>
      </c>
      <c r="AU55" s="138"/>
      <c r="AV55" s="138"/>
      <c r="AW55" s="138"/>
      <c r="AX55" s="138"/>
      <c r="AY55" s="138"/>
      <c r="AZ55" s="138"/>
      <c r="BA55" s="138"/>
      <c r="BB55" s="138"/>
      <c r="BC55" s="138"/>
      <c r="BD55" s="138"/>
      <c r="BE55" s="138"/>
      <c r="BF55" s="138"/>
      <c r="BG55" s="138"/>
      <c r="BH55" s="139"/>
      <c r="BI55" s="137">
        <f>データ!CD7</f>
        <v>67887</v>
      </c>
      <c r="BJ55" s="138"/>
      <c r="BK55" s="138"/>
      <c r="BL55" s="138"/>
      <c r="BM55" s="138"/>
      <c r="BN55" s="138"/>
      <c r="BO55" s="138"/>
      <c r="BP55" s="138"/>
      <c r="BQ55" s="138"/>
      <c r="BR55" s="138"/>
      <c r="BS55" s="138"/>
      <c r="BT55" s="138"/>
      <c r="BU55" s="138"/>
      <c r="BV55" s="138"/>
      <c r="BW55" s="139"/>
      <c r="BX55" s="137">
        <f>データ!CE7</f>
        <v>68556</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15171</v>
      </c>
      <c r="DE55" s="138"/>
      <c r="DF55" s="138"/>
      <c r="DG55" s="138"/>
      <c r="DH55" s="138"/>
      <c r="DI55" s="138"/>
      <c r="DJ55" s="138"/>
      <c r="DK55" s="138"/>
      <c r="DL55" s="138"/>
      <c r="DM55" s="138"/>
      <c r="DN55" s="138"/>
      <c r="DO55" s="138"/>
      <c r="DP55" s="138"/>
      <c r="DQ55" s="138"/>
      <c r="DR55" s="139"/>
      <c r="DS55" s="137">
        <f>データ!CM7</f>
        <v>15909</v>
      </c>
      <c r="DT55" s="138"/>
      <c r="DU55" s="138"/>
      <c r="DV55" s="138"/>
      <c r="DW55" s="138"/>
      <c r="DX55" s="138"/>
      <c r="DY55" s="138"/>
      <c r="DZ55" s="138"/>
      <c r="EA55" s="138"/>
      <c r="EB55" s="138"/>
      <c r="EC55" s="138"/>
      <c r="ED55" s="138"/>
      <c r="EE55" s="138"/>
      <c r="EF55" s="138"/>
      <c r="EG55" s="139"/>
      <c r="EH55" s="137">
        <f>データ!CN7</f>
        <v>16996</v>
      </c>
      <c r="EI55" s="138"/>
      <c r="EJ55" s="138"/>
      <c r="EK55" s="138"/>
      <c r="EL55" s="138"/>
      <c r="EM55" s="138"/>
      <c r="EN55" s="138"/>
      <c r="EO55" s="138"/>
      <c r="EP55" s="138"/>
      <c r="EQ55" s="138"/>
      <c r="ER55" s="138"/>
      <c r="ES55" s="138"/>
      <c r="ET55" s="138"/>
      <c r="EU55" s="138"/>
      <c r="EV55" s="139"/>
      <c r="EW55" s="137">
        <f>データ!CO7</f>
        <v>17618</v>
      </c>
      <c r="EX55" s="138"/>
      <c r="EY55" s="138"/>
      <c r="EZ55" s="138"/>
      <c r="FA55" s="138"/>
      <c r="FB55" s="138"/>
      <c r="FC55" s="138"/>
      <c r="FD55" s="138"/>
      <c r="FE55" s="138"/>
      <c r="FF55" s="138"/>
      <c r="FG55" s="138"/>
      <c r="FH55" s="138"/>
      <c r="FI55" s="138"/>
      <c r="FJ55" s="138"/>
      <c r="FK55" s="139"/>
      <c r="FL55" s="137">
        <f>データ!CP7</f>
        <v>17727</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46.4</v>
      </c>
      <c r="GS55" s="129"/>
      <c r="GT55" s="129"/>
      <c r="GU55" s="129"/>
      <c r="GV55" s="129"/>
      <c r="GW55" s="129"/>
      <c r="GX55" s="129"/>
      <c r="GY55" s="129"/>
      <c r="GZ55" s="129"/>
      <c r="HA55" s="129"/>
      <c r="HB55" s="129"/>
      <c r="HC55" s="129"/>
      <c r="HD55" s="129"/>
      <c r="HE55" s="129"/>
      <c r="HF55" s="130"/>
      <c r="HG55" s="128">
        <f>データ!CX7</f>
        <v>50</v>
      </c>
      <c r="HH55" s="129"/>
      <c r="HI55" s="129"/>
      <c r="HJ55" s="129"/>
      <c r="HK55" s="129"/>
      <c r="HL55" s="129"/>
      <c r="HM55" s="129"/>
      <c r="HN55" s="129"/>
      <c r="HO55" s="129"/>
      <c r="HP55" s="129"/>
      <c r="HQ55" s="129"/>
      <c r="HR55" s="129"/>
      <c r="HS55" s="129"/>
      <c r="HT55" s="129"/>
      <c r="HU55" s="130"/>
      <c r="HV55" s="128">
        <f>データ!CY7</f>
        <v>48.1</v>
      </c>
      <c r="HW55" s="129"/>
      <c r="HX55" s="129"/>
      <c r="HY55" s="129"/>
      <c r="HZ55" s="129"/>
      <c r="IA55" s="129"/>
      <c r="IB55" s="129"/>
      <c r="IC55" s="129"/>
      <c r="ID55" s="129"/>
      <c r="IE55" s="129"/>
      <c r="IF55" s="129"/>
      <c r="IG55" s="129"/>
      <c r="IH55" s="129"/>
      <c r="II55" s="129"/>
      <c r="IJ55" s="130"/>
      <c r="IK55" s="128">
        <f>データ!CZ7</f>
        <v>55</v>
      </c>
      <c r="IL55" s="129"/>
      <c r="IM55" s="129"/>
      <c r="IN55" s="129"/>
      <c r="IO55" s="129"/>
      <c r="IP55" s="129"/>
      <c r="IQ55" s="129"/>
      <c r="IR55" s="129"/>
      <c r="IS55" s="129"/>
      <c r="IT55" s="129"/>
      <c r="IU55" s="129"/>
      <c r="IV55" s="129"/>
      <c r="IW55" s="129"/>
      <c r="IX55" s="129"/>
      <c r="IY55" s="130"/>
      <c r="IZ55" s="128">
        <f>データ!DA7</f>
        <v>54.2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26.6</v>
      </c>
      <c r="KG55" s="129"/>
      <c r="KH55" s="129"/>
      <c r="KI55" s="129"/>
      <c r="KJ55" s="129"/>
      <c r="KK55" s="129"/>
      <c r="KL55" s="129"/>
      <c r="KM55" s="129"/>
      <c r="KN55" s="129"/>
      <c r="KO55" s="129"/>
      <c r="KP55" s="129"/>
      <c r="KQ55" s="129"/>
      <c r="KR55" s="129"/>
      <c r="KS55" s="129"/>
      <c r="KT55" s="130"/>
      <c r="KU55" s="128">
        <f>データ!DI7</f>
        <v>26.9</v>
      </c>
      <c r="KV55" s="129"/>
      <c r="KW55" s="129"/>
      <c r="KX55" s="129"/>
      <c r="KY55" s="129"/>
      <c r="KZ55" s="129"/>
      <c r="LA55" s="129"/>
      <c r="LB55" s="129"/>
      <c r="LC55" s="129"/>
      <c r="LD55" s="129"/>
      <c r="LE55" s="129"/>
      <c r="LF55" s="129"/>
      <c r="LG55" s="129"/>
      <c r="LH55" s="129"/>
      <c r="LI55" s="130"/>
      <c r="LJ55" s="128">
        <f>データ!DJ7</f>
        <v>26</v>
      </c>
      <c r="LK55" s="129"/>
      <c r="LL55" s="129"/>
      <c r="LM55" s="129"/>
      <c r="LN55" s="129"/>
      <c r="LO55" s="129"/>
      <c r="LP55" s="129"/>
      <c r="LQ55" s="129"/>
      <c r="LR55" s="129"/>
      <c r="LS55" s="129"/>
      <c r="LT55" s="129"/>
      <c r="LU55" s="129"/>
      <c r="LV55" s="129"/>
      <c r="LW55" s="129"/>
      <c r="LX55" s="130"/>
      <c r="LY55" s="128">
        <f>データ!DK7</f>
        <v>23.8</v>
      </c>
      <c r="LZ55" s="129"/>
      <c r="MA55" s="129"/>
      <c r="MB55" s="129"/>
      <c r="MC55" s="129"/>
      <c r="MD55" s="129"/>
      <c r="ME55" s="129"/>
      <c r="MF55" s="129"/>
      <c r="MG55" s="129"/>
      <c r="MH55" s="129"/>
      <c r="MI55" s="129"/>
      <c r="MJ55" s="129"/>
      <c r="MK55" s="129"/>
      <c r="ML55" s="129"/>
      <c r="MM55" s="130"/>
      <c r="MN55" s="128">
        <f>データ!DL7</f>
        <v>25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180</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51.1</v>
      </c>
      <c r="V79" s="141"/>
      <c r="W79" s="141"/>
      <c r="X79" s="141"/>
      <c r="Y79" s="141"/>
      <c r="Z79" s="141"/>
      <c r="AA79" s="141"/>
      <c r="AB79" s="141"/>
      <c r="AC79" s="141"/>
      <c r="AD79" s="141"/>
      <c r="AE79" s="141"/>
      <c r="AF79" s="141"/>
      <c r="AG79" s="141"/>
      <c r="AH79" s="141"/>
      <c r="AI79" s="141"/>
      <c r="AJ79" s="141"/>
      <c r="AK79" s="141"/>
      <c r="AL79" s="141"/>
      <c r="AM79" s="141"/>
      <c r="AN79" s="141">
        <f>データ!DT7</f>
        <v>55.5</v>
      </c>
      <c r="AO79" s="141"/>
      <c r="AP79" s="141"/>
      <c r="AQ79" s="141"/>
      <c r="AR79" s="141"/>
      <c r="AS79" s="141"/>
      <c r="AT79" s="141"/>
      <c r="AU79" s="141"/>
      <c r="AV79" s="141"/>
      <c r="AW79" s="141"/>
      <c r="AX79" s="141"/>
      <c r="AY79" s="141"/>
      <c r="AZ79" s="141"/>
      <c r="BA79" s="141"/>
      <c r="BB79" s="141"/>
      <c r="BC79" s="141"/>
      <c r="BD79" s="141"/>
      <c r="BE79" s="141"/>
      <c r="BF79" s="141"/>
      <c r="BG79" s="141">
        <f>データ!DU7</f>
        <v>60.1</v>
      </c>
      <c r="BH79" s="141"/>
      <c r="BI79" s="141"/>
      <c r="BJ79" s="141"/>
      <c r="BK79" s="141"/>
      <c r="BL79" s="141"/>
      <c r="BM79" s="141"/>
      <c r="BN79" s="141"/>
      <c r="BO79" s="141"/>
      <c r="BP79" s="141"/>
      <c r="BQ79" s="141"/>
      <c r="BR79" s="141"/>
      <c r="BS79" s="141"/>
      <c r="BT79" s="141"/>
      <c r="BU79" s="141"/>
      <c r="BV79" s="141"/>
      <c r="BW79" s="141"/>
      <c r="BX79" s="141"/>
      <c r="BY79" s="141"/>
      <c r="BZ79" s="141">
        <f>データ!DV7</f>
        <v>60.1</v>
      </c>
      <c r="CA79" s="141"/>
      <c r="CB79" s="141"/>
      <c r="CC79" s="141"/>
      <c r="CD79" s="141"/>
      <c r="CE79" s="141"/>
      <c r="CF79" s="141"/>
      <c r="CG79" s="141"/>
      <c r="CH79" s="141"/>
      <c r="CI79" s="141"/>
      <c r="CJ79" s="141"/>
      <c r="CK79" s="141"/>
      <c r="CL79" s="141"/>
      <c r="CM79" s="141"/>
      <c r="CN79" s="141"/>
      <c r="CO79" s="141"/>
      <c r="CP79" s="141"/>
      <c r="CQ79" s="141"/>
      <c r="CR79" s="141"/>
      <c r="CS79" s="141">
        <f>データ!DW7</f>
        <v>63.1</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71.900000000000006</v>
      </c>
      <c r="EP79" s="141"/>
      <c r="EQ79" s="141"/>
      <c r="ER79" s="141"/>
      <c r="ES79" s="141"/>
      <c r="ET79" s="141"/>
      <c r="EU79" s="141"/>
      <c r="EV79" s="141"/>
      <c r="EW79" s="141"/>
      <c r="EX79" s="141"/>
      <c r="EY79" s="141"/>
      <c r="EZ79" s="141"/>
      <c r="FA79" s="141"/>
      <c r="FB79" s="141"/>
      <c r="FC79" s="141"/>
      <c r="FD79" s="141"/>
      <c r="FE79" s="141"/>
      <c r="FF79" s="141"/>
      <c r="FG79" s="141"/>
      <c r="FH79" s="141">
        <f>データ!EE7</f>
        <v>75.599999999999994</v>
      </c>
      <c r="FI79" s="141"/>
      <c r="FJ79" s="141"/>
      <c r="FK79" s="141"/>
      <c r="FL79" s="141"/>
      <c r="FM79" s="141"/>
      <c r="FN79" s="141"/>
      <c r="FO79" s="141"/>
      <c r="FP79" s="141"/>
      <c r="FQ79" s="141"/>
      <c r="FR79" s="141"/>
      <c r="FS79" s="141"/>
      <c r="FT79" s="141"/>
      <c r="FU79" s="141"/>
      <c r="FV79" s="141"/>
      <c r="FW79" s="141"/>
      <c r="FX79" s="141"/>
      <c r="FY79" s="141"/>
      <c r="FZ79" s="141"/>
      <c r="GA79" s="141">
        <f>データ!EF7</f>
        <v>80.3</v>
      </c>
      <c r="GB79" s="141"/>
      <c r="GC79" s="141"/>
      <c r="GD79" s="141"/>
      <c r="GE79" s="141"/>
      <c r="GF79" s="141"/>
      <c r="GG79" s="141"/>
      <c r="GH79" s="141"/>
      <c r="GI79" s="141"/>
      <c r="GJ79" s="141"/>
      <c r="GK79" s="141"/>
      <c r="GL79" s="141"/>
      <c r="GM79" s="141"/>
      <c r="GN79" s="141"/>
      <c r="GO79" s="141"/>
      <c r="GP79" s="141"/>
      <c r="GQ79" s="141"/>
      <c r="GR79" s="141"/>
      <c r="GS79" s="141"/>
      <c r="GT79" s="141">
        <f>データ!EG7</f>
        <v>82.9</v>
      </c>
      <c r="GU79" s="141"/>
      <c r="GV79" s="141"/>
      <c r="GW79" s="141"/>
      <c r="GX79" s="141"/>
      <c r="GY79" s="141"/>
      <c r="GZ79" s="141"/>
      <c r="HA79" s="141"/>
      <c r="HB79" s="141"/>
      <c r="HC79" s="141"/>
      <c r="HD79" s="141"/>
      <c r="HE79" s="141"/>
      <c r="HF79" s="141"/>
      <c r="HG79" s="141"/>
      <c r="HH79" s="141"/>
      <c r="HI79" s="141"/>
      <c r="HJ79" s="141"/>
      <c r="HK79" s="141"/>
      <c r="HL79" s="141"/>
      <c r="HM79" s="141">
        <f>データ!EH7</f>
        <v>84.1</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56738803</v>
      </c>
      <c r="JK79" s="140"/>
      <c r="JL79" s="140"/>
      <c r="JM79" s="140"/>
      <c r="JN79" s="140"/>
      <c r="JO79" s="140"/>
      <c r="JP79" s="140"/>
      <c r="JQ79" s="140"/>
      <c r="JR79" s="140"/>
      <c r="JS79" s="140"/>
      <c r="JT79" s="140"/>
      <c r="JU79" s="140"/>
      <c r="JV79" s="140"/>
      <c r="JW79" s="140"/>
      <c r="JX79" s="140"/>
      <c r="JY79" s="140"/>
      <c r="JZ79" s="140"/>
      <c r="KA79" s="140"/>
      <c r="KB79" s="140"/>
      <c r="KC79" s="140">
        <f>データ!EP7</f>
        <v>57291066</v>
      </c>
      <c r="KD79" s="140"/>
      <c r="KE79" s="140"/>
      <c r="KF79" s="140"/>
      <c r="KG79" s="140"/>
      <c r="KH79" s="140"/>
      <c r="KI79" s="140"/>
      <c r="KJ79" s="140"/>
      <c r="KK79" s="140"/>
      <c r="KL79" s="140"/>
      <c r="KM79" s="140"/>
      <c r="KN79" s="140"/>
      <c r="KO79" s="140"/>
      <c r="KP79" s="140"/>
      <c r="KQ79" s="140"/>
      <c r="KR79" s="140"/>
      <c r="KS79" s="140"/>
      <c r="KT79" s="140"/>
      <c r="KU79" s="140"/>
      <c r="KV79" s="140">
        <f>データ!EQ7</f>
        <v>57574187</v>
      </c>
      <c r="KW79" s="140"/>
      <c r="KX79" s="140"/>
      <c r="KY79" s="140"/>
      <c r="KZ79" s="140"/>
      <c r="LA79" s="140"/>
      <c r="LB79" s="140"/>
      <c r="LC79" s="140"/>
      <c r="LD79" s="140"/>
      <c r="LE79" s="140"/>
      <c r="LF79" s="140"/>
      <c r="LG79" s="140"/>
      <c r="LH79" s="140"/>
      <c r="LI79" s="140"/>
      <c r="LJ79" s="140"/>
      <c r="LK79" s="140"/>
      <c r="LL79" s="140"/>
      <c r="LM79" s="140"/>
      <c r="LN79" s="140"/>
      <c r="LO79" s="140">
        <f>データ!ER7</f>
        <v>61184003</v>
      </c>
      <c r="LP79" s="140"/>
      <c r="LQ79" s="140"/>
      <c r="LR79" s="140"/>
      <c r="LS79" s="140"/>
      <c r="LT79" s="140"/>
      <c r="LU79" s="140"/>
      <c r="LV79" s="140"/>
      <c r="LW79" s="140"/>
      <c r="LX79" s="140"/>
      <c r="LY79" s="140"/>
      <c r="LZ79" s="140"/>
      <c r="MA79" s="140"/>
      <c r="MB79" s="140"/>
      <c r="MC79" s="140"/>
      <c r="MD79" s="140"/>
      <c r="ME79" s="140"/>
      <c r="MF79" s="140"/>
      <c r="MG79" s="140"/>
      <c r="MH79" s="140">
        <f>データ!ES7</f>
        <v>61287597</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50.9</v>
      </c>
      <c r="V80" s="141"/>
      <c r="W80" s="141"/>
      <c r="X80" s="141"/>
      <c r="Y80" s="141"/>
      <c r="Z80" s="141"/>
      <c r="AA80" s="141"/>
      <c r="AB80" s="141"/>
      <c r="AC80" s="141"/>
      <c r="AD80" s="141"/>
      <c r="AE80" s="141"/>
      <c r="AF80" s="141"/>
      <c r="AG80" s="141"/>
      <c r="AH80" s="141"/>
      <c r="AI80" s="141"/>
      <c r="AJ80" s="141"/>
      <c r="AK80" s="141"/>
      <c r="AL80" s="141"/>
      <c r="AM80" s="141"/>
      <c r="AN80" s="141">
        <f>データ!DY7</f>
        <v>51.9</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66.8</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47082778</v>
      </c>
      <c r="JK80" s="140"/>
      <c r="JL80" s="140"/>
      <c r="JM80" s="140"/>
      <c r="JN80" s="140"/>
      <c r="JO80" s="140"/>
      <c r="JP80" s="140"/>
      <c r="JQ80" s="140"/>
      <c r="JR80" s="140"/>
      <c r="JS80" s="140"/>
      <c r="JT80" s="140"/>
      <c r="JU80" s="140"/>
      <c r="JV80" s="140"/>
      <c r="JW80" s="140"/>
      <c r="JX80" s="140"/>
      <c r="JY80" s="140"/>
      <c r="JZ80" s="140"/>
      <c r="KA80" s="140"/>
      <c r="KB80" s="140"/>
      <c r="KC80" s="140">
        <f>データ!EU7</f>
        <v>48918364</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3KKEGWSp1Y8SiCBdMvDHF7nGvX9rb58/00AFRnRZy1XTSY+Er0hhv2ghBhoSZCZijjjhIxJEN0PusoG9b5hbaQ==" saltValue="Kq5iVMRdem8UeN7sKobrT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4"/>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154</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155</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156</v>
      </c>
      <c r="B6" s="53">
        <f>B8</f>
        <v>2021</v>
      </c>
      <c r="C6" s="53">
        <f t="shared" ref="C6:M6" si="2">C8</f>
        <v>112216</v>
      </c>
      <c r="D6" s="53">
        <f t="shared" si="2"/>
        <v>46</v>
      </c>
      <c r="E6" s="53">
        <f t="shared" si="2"/>
        <v>6</v>
      </c>
      <c r="F6" s="53">
        <f t="shared" si="2"/>
        <v>0</v>
      </c>
      <c r="G6" s="53">
        <f t="shared" si="2"/>
        <v>1</v>
      </c>
      <c r="H6" s="155" t="str">
        <f>IF(H8&lt;&gt;I8,H8,"")&amp;IF(I8&lt;&gt;J8,I8,"")&amp;"　"&amp;J8</f>
        <v>埼玉県草加市　草加市立病院</v>
      </c>
      <c r="I6" s="156"/>
      <c r="J6" s="157"/>
      <c r="K6" s="53" t="str">
        <f t="shared" si="2"/>
        <v>条例全部</v>
      </c>
      <c r="L6" s="53" t="str">
        <f t="shared" si="2"/>
        <v>病院事業</v>
      </c>
      <c r="M6" s="53" t="str">
        <f t="shared" si="2"/>
        <v>一般病院</v>
      </c>
      <c r="N6" s="53" t="str">
        <f>N8</f>
        <v>300床以上～400床未満</v>
      </c>
      <c r="O6" s="53" t="str">
        <f>O8</f>
        <v>学術・研究機関出身</v>
      </c>
      <c r="P6" s="53" t="str">
        <f>P8</f>
        <v>直営</v>
      </c>
      <c r="Q6" s="54">
        <f t="shared" ref="Q6:AH6" si="3">Q8</f>
        <v>26</v>
      </c>
      <c r="R6" s="53" t="str">
        <f t="shared" si="3"/>
        <v>対象</v>
      </c>
      <c r="S6" s="53" t="str">
        <f t="shared" si="3"/>
        <v>透 I 訓 ガ</v>
      </c>
      <c r="T6" s="53" t="str">
        <f t="shared" si="3"/>
        <v>救 臨 災 輪</v>
      </c>
      <c r="U6" s="54">
        <f>U8</f>
        <v>250824</v>
      </c>
      <c r="V6" s="54">
        <f>V8</f>
        <v>38431</v>
      </c>
      <c r="W6" s="53" t="str">
        <f>W8</f>
        <v>非該当</v>
      </c>
      <c r="X6" s="53" t="str">
        <f t="shared" ref="X6" si="4">X8</f>
        <v>非該当</v>
      </c>
      <c r="Y6" s="53" t="str">
        <f t="shared" si="3"/>
        <v>７：１</v>
      </c>
      <c r="Z6" s="54">
        <f t="shared" si="3"/>
        <v>380</v>
      </c>
      <c r="AA6" s="54" t="str">
        <f t="shared" si="3"/>
        <v>-</v>
      </c>
      <c r="AB6" s="54" t="str">
        <f t="shared" si="3"/>
        <v>-</v>
      </c>
      <c r="AC6" s="54" t="str">
        <f t="shared" si="3"/>
        <v>-</v>
      </c>
      <c r="AD6" s="54" t="str">
        <f t="shared" si="3"/>
        <v>-</v>
      </c>
      <c r="AE6" s="54">
        <f t="shared" si="3"/>
        <v>380</v>
      </c>
      <c r="AF6" s="54">
        <f t="shared" si="3"/>
        <v>316</v>
      </c>
      <c r="AG6" s="54" t="str">
        <f t="shared" si="3"/>
        <v>-</v>
      </c>
      <c r="AH6" s="54">
        <f t="shared" si="3"/>
        <v>316</v>
      </c>
      <c r="AI6" s="55">
        <f>IF(AI8="-",NA(),AI8)</f>
        <v>97.1</v>
      </c>
      <c r="AJ6" s="55">
        <f t="shared" ref="AJ6:AR6" si="5">IF(AJ8="-",NA(),AJ8)</f>
        <v>93.6</v>
      </c>
      <c r="AK6" s="55">
        <f t="shared" si="5"/>
        <v>97</v>
      </c>
      <c r="AL6" s="55">
        <f t="shared" si="5"/>
        <v>111.5</v>
      </c>
      <c r="AM6" s="55">
        <f t="shared" si="5"/>
        <v>113.1</v>
      </c>
      <c r="AN6" s="55">
        <f t="shared" si="5"/>
        <v>97</v>
      </c>
      <c r="AO6" s="55">
        <f t="shared" si="5"/>
        <v>97.8</v>
      </c>
      <c r="AP6" s="55">
        <f t="shared" si="5"/>
        <v>97</v>
      </c>
      <c r="AQ6" s="55">
        <f t="shared" si="5"/>
        <v>102.4</v>
      </c>
      <c r="AR6" s="55">
        <f t="shared" si="5"/>
        <v>107.2</v>
      </c>
      <c r="AS6" s="55" t="str">
        <f>IF(AS8="-","【-】","【"&amp;SUBSTITUTE(TEXT(AS8,"#,##0.0"),"-","△")&amp;"】")</f>
        <v>【106.2】</v>
      </c>
      <c r="AT6" s="55">
        <f>IF(AT8="-",NA(),AT8)</f>
        <v>92.4</v>
      </c>
      <c r="AU6" s="55">
        <f t="shared" ref="AU6:BC6" si="6">IF(AU8="-",NA(),AU8)</f>
        <v>87.6</v>
      </c>
      <c r="AV6" s="55">
        <f t="shared" si="6"/>
        <v>90.8</v>
      </c>
      <c r="AW6" s="55">
        <f t="shared" si="6"/>
        <v>89</v>
      </c>
      <c r="AX6" s="55">
        <f t="shared" si="6"/>
        <v>88.6</v>
      </c>
      <c r="AY6" s="55">
        <f t="shared" si="6"/>
        <v>89.6</v>
      </c>
      <c r="AZ6" s="55">
        <f t="shared" si="6"/>
        <v>89.7</v>
      </c>
      <c r="BA6" s="55">
        <f t="shared" si="6"/>
        <v>89.3</v>
      </c>
      <c r="BB6" s="55">
        <f t="shared" si="6"/>
        <v>84.1</v>
      </c>
      <c r="BC6" s="55">
        <f t="shared" si="6"/>
        <v>86.3</v>
      </c>
      <c r="BD6" s="55" t="str">
        <f>IF(BD8="-","【-】","【"&amp;SUBSTITUTE(TEXT(BD8,"#,##0.0"),"-","△")&amp;"】")</f>
        <v>【86.6】</v>
      </c>
      <c r="BE6" s="55">
        <f>IF(BE8="-",NA(),BE8)</f>
        <v>25.3</v>
      </c>
      <c r="BF6" s="55">
        <f t="shared" ref="BF6:BN6" si="7">IF(BF8="-",NA(),BF8)</f>
        <v>35</v>
      </c>
      <c r="BG6" s="55">
        <f t="shared" si="7"/>
        <v>37.299999999999997</v>
      </c>
      <c r="BH6" s="55">
        <f t="shared" si="7"/>
        <v>25.5</v>
      </c>
      <c r="BI6" s="55">
        <f t="shared" si="7"/>
        <v>9.3000000000000007</v>
      </c>
      <c r="BJ6" s="55">
        <f t="shared" si="7"/>
        <v>80.7</v>
      </c>
      <c r="BK6" s="55">
        <f t="shared" si="7"/>
        <v>75.900000000000006</v>
      </c>
      <c r="BL6" s="55">
        <f t="shared" si="7"/>
        <v>75.099999999999994</v>
      </c>
      <c r="BM6" s="55">
        <f t="shared" si="7"/>
        <v>83.2</v>
      </c>
      <c r="BN6" s="55">
        <f t="shared" si="7"/>
        <v>84.6</v>
      </c>
      <c r="BO6" s="55" t="str">
        <f>IF(BO8="-","【-】","【"&amp;SUBSTITUTE(TEXT(BO8,"#,##0.0"),"-","△")&amp;"】")</f>
        <v>【70.7】</v>
      </c>
      <c r="BP6" s="55">
        <f>IF(BP8="-",NA(),BP8)</f>
        <v>82.8</v>
      </c>
      <c r="BQ6" s="55">
        <f t="shared" ref="BQ6:BY6" si="8">IF(BQ8="-",NA(),BQ8)</f>
        <v>75.5</v>
      </c>
      <c r="BR6" s="55">
        <f t="shared" si="8"/>
        <v>75.3</v>
      </c>
      <c r="BS6" s="55">
        <f t="shared" si="8"/>
        <v>67.8</v>
      </c>
      <c r="BT6" s="55">
        <f t="shared" si="8"/>
        <v>68.7</v>
      </c>
      <c r="BU6" s="55">
        <f t="shared" si="8"/>
        <v>73.5</v>
      </c>
      <c r="BV6" s="55">
        <f t="shared" si="8"/>
        <v>74.099999999999994</v>
      </c>
      <c r="BW6" s="55">
        <f t="shared" si="8"/>
        <v>74.400000000000006</v>
      </c>
      <c r="BX6" s="55">
        <f t="shared" si="8"/>
        <v>66.5</v>
      </c>
      <c r="BY6" s="55">
        <f t="shared" si="8"/>
        <v>66.8</v>
      </c>
      <c r="BZ6" s="55" t="str">
        <f>IF(BZ8="-","【-】","【"&amp;SUBSTITUTE(TEXT(BZ8,"#,##0.0"),"-","△")&amp;"】")</f>
        <v>【67.1】</v>
      </c>
      <c r="CA6" s="56">
        <f>IF(CA8="-",NA(),CA8)</f>
        <v>64571</v>
      </c>
      <c r="CB6" s="56">
        <f t="shared" ref="CB6:CJ6" si="9">IF(CB8="-",NA(),CB8)</f>
        <v>63784</v>
      </c>
      <c r="CC6" s="56">
        <f t="shared" si="9"/>
        <v>64799</v>
      </c>
      <c r="CD6" s="56">
        <f t="shared" si="9"/>
        <v>67887</v>
      </c>
      <c r="CE6" s="56">
        <f t="shared" si="9"/>
        <v>68556</v>
      </c>
      <c r="CF6" s="56">
        <f t="shared" si="9"/>
        <v>50958</v>
      </c>
      <c r="CG6" s="56">
        <f t="shared" si="9"/>
        <v>52405</v>
      </c>
      <c r="CH6" s="56">
        <f t="shared" si="9"/>
        <v>53523</v>
      </c>
      <c r="CI6" s="56">
        <f t="shared" si="9"/>
        <v>57368</v>
      </c>
      <c r="CJ6" s="56">
        <f t="shared" si="9"/>
        <v>59838</v>
      </c>
      <c r="CK6" s="55" t="str">
        <f>IF(CK8="-","【-】","【"&amp;SUBSTITUTE(TEXT(CK8,"#,##0"),"-","△")&amp;"】")</f>
        <v>【59,287】</v>
      </c>
      <c r="CL6" s="56">
        <f>IF(CL8="-",NA(),CL8)</f>
        <v>15171</v>
      </c>
      <c r="CM6" s="56">
        <f t="shared" ref="CM6:CU6" si="10">IF(CM8="-",NA(),CM8)</f>
        <v>15909</v>
      </c>
      <c r="CN6" s="56">
        <f t="shared" si="10"/>
        <v>16996</v>
      </c>
      <c r="CO6" s="56">
        <f t="shared" si="10"/>
        <v>17618</v>
      </c>
      <c r="CP6" s="56">
        <f t="shared" si="10"/>
        <v>17727</v>
      </c>
      <c r="CQ6" s="56">
        <f t="shared" si="10"/>
        <v>13792</v>
      </c>
      <c r="CR6" s="56">
        <f t="shared" si="10"/>
        <v>14290</v>
      </c>
      <c r="CS6" s="56">
        <f t="shared" si="10"/>
        <v>15111</v>
      </c>
      <c r="CT6" s="56">
        <f t="shared" si="10"/>
        <v>15986</v>
      </c>
      <c r="CU6" s="56">
        <f t="shared" si="10"/>
        <v>16421</v>
      </c>
      <c r="CV6" s="55" t="str">
        <f>IF(CV8="-","【-】","【"&amp;SUBSTITUTE(TEXT(CV8,"#,##0"),"-","△")&amp;"】")</f>
        <v>【17,202】</v>
      </c>
      <c r="CW6" s="55">
        <f>IF(CW8="-",NA(),CW8)</f>
        <v>46.4</v>
      </c>
      <c r="CX6" s="55">
        <f t="shared" ref="CX6:DF6" si="11">IF(CX8="-",NA(),CX8)</f>
        <v>50</v>
      </c>
      <c r="CY6" s="55">
        <f t="shared" si="11"/>
        <v>48.1</v>
      </c>
      <c r="CZ6" s="55">
        <f t="shared" si="11"/>
        <v>55</v>
      </c>
      <c r="DA6" s="55">
        <f t="shared" si="11"/>
        <v>54.2</v>
      </c>
      <c r="DB6" s="55">
        <f t="shared" si="11"/>
        <v>56.1</v>
      </c>
      <c r="DC6" s="55">
        <f t="shared" si="11"/>
        <v>56</v>
      </c>
      <c r="DD6" s="55">
        <f t="shared" si="11"/>
        <v>56.2</v>
      </c>
      <c r="DE6" s="55">
        <f t="shared" si="11"/>
        <v>60.8</v>
      </c>
      <c r="DF6" s="55">
        <f t="shared" si="11"/>
        <v>57.4</v>
      </c>
      <c r="DG6" s="55" t="str">
        <f>IF(DG8="-","【-】","【"&amp;SUBSTITUTE(TEXT(DG8,"#,##0.0"),"-","△")&amp;"】")</f>
        <v>【56.4】</v>
      </c>
      <c r="DH6" s="55">
        <f>IF(DH8="-",NA(),DH8)</f>
        <v>26.6</v>
      </c>
      <c r="DI6" s="55">
        <f t="shared" ref="DI6:DQ6" si="12">IF(DI8="-",NA(),DI8)</f>
        <v>26.9</v>
      </c>
      <c r="DJ6" s="55">
        <f t="shared" si="12"/>
        <v>26</v>
      </c>
      <c r="DK6" s="55">
        <f t="shared" si="12"/>
        <v>23.8</v>
      </c>
      <c r="DL6" s="55">
        <f t="shared" si="12"/>
        <v>25</v>
      </c>
      <c r="DM6" s="55">
        <f t="shared" si="12"/>
        <v>23.9</v>
      </c>
      <c r="DN6" s="55">
        <f t="shared" si="12"/>
        <v>23.6</v>
      </c>
      <c r="DO6" s="55">
        <f t="shared" si="12"/>
        <v>24.2</v>
      </c>
      <c r="DP6" s="55">
        <f t="shared" si="12"/>
        <v>24.1</v>
      </c>
      <c r="DQ6" s="55">
        <f t="shared" si="12"/>
        <v>23.9</v>
      </c>
      <c r="DR6" s="55" t="str">
        <f>IF(DR8="-","【-】","【"&amp;SUBSTITUTE(TEXT(DR8,"#,##0.0"),"-","△")&amp;"】")</f>
        <v>【24.8】</v>
      </c>
      <c r="DS6" s="55">
        <f>IF(DS8="-",NA(),DS8)</f>
        <v>51.1</v>
      </c>
      <c r="DT6" s="55">
        <f t="shared" ref="DT6:EB6" si="13">IF(DT8="-",NA(),DT8)</f>
        <v>55.5</v>
      </c>
      <c r="DU6" s="55">
        <f t="shared" si="13"/>
        <v>60.1</v>
      </c>
      <c r="DV6" s="55">
        <f t="shared" si="13"/>
        <v>60.1</v>
      </c>
      <c r="DW6" s="55">
        <f t="shared" si="13"/>
        <v>63.1</v>
      </c>
      <c r="DX6" s="55">
        <f t="shared" si="13"/>
        <v>50.9</v>
      </c>
      <c r="DY6" s="55">
        <f t="shared" si="13"/>
        <v>51.9</v>
      </c>
      <c r="DZ6" s="55">
        <f t="shared" si="13"/>
        <v>52.9</v>
      </c>
      <c r="EA6" s="55">
        <f t="shared" si="13"/>
        <v>54.3</v>
      </c>
      <c r="EB6" s="55">
        <f t="shared" si="13"/>
        <v>54.9</v>
      </c>
      <c r="EC6" s="55" t="str">
        <f>IF(EC8="-","【-】","【"&amp;SUBSTITUTE(TEXT(EC8,"#,##0.0"),"-","△")&amp;"】")</f>
        <v>【56.0】</v>
      </c>
      <c r="ED6" s="55">
        <f>IF(ED8="-",NA(),ED8)</f>
        <v>71.900000000000006</v>
      </c>
      <c r="EE6" s="55">
        <f t="shared" ref="EE6:EM6" si="14">IF(EE8="-",NA(),EE8)</f>
        <v>75.599999999999994</v>
      </c>
      <c r="EF6" s="55">
        <f t="shared" si="14"/>
        <v>80.3</v>
      </c>
      <c r="EG6" s="55">
        <f t="shared" si="14"/>
        <v>82.9</v>
      </c>
      <c r="EH6" s="55">
        <f t="shared" si="14"/>
        <v>84.1</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56738803</v>
      </c>
      <c r="EP6" s="56">
        <f t="shared" ref="EP6:EX6" si="15">IF(EP8="-",NA(),EP8)</f>
        <v>57291066</v>
      </c>
      <c r="EQ6" s="56">
        <f t="shared" si="15"/>
        <v>57574187</v>
      </c>
      <c r="ER6" s="56">
        <f t="shared" si="15"/>
        <v>61184003</v>
      </c>
      <c r="ES6" s="56">
        <f t="shared" si="15"/>
        <v>61287597</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157</v>
      </c>
      <c r="B7" s="53">
        <f t="shared" ref="B7:AH7" si="16">B8</f>
        <v>2021</v>
      </c>
      <c r="C7" s="53">
        <f t="shared" si="16"/>
        <v>112216</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学術・研究機関出身</v>
      </c>
      <c r="P7" s="53" t="str">
        <f>P8</f>
        <v>直営</v>
      </c>
      <c r="Q7" s="54">
        <f t="shared" si="16"/>
        <v>26</v>
      </c>
      <c r="R7" s="53" t="str">
        <f t="shared" si="16"/>
        <v>対象</v>
      </c>
      <c r="S7" s="53" t="str">
        <f t="shared" si="16"/>
        <v>透 I 訓 ガ</v>
      </c>
      <c r="T7" s="53" t="str">
        <f t="shared" si="16"/>
        <v>救 臨 災 輪</v>
      </c>
      <c r="U7" s="54">
        <f>U8</f>
        <v>250824</v>
      </c>
      <c r="V7" s="54">
        <f>V8</f>
        <v>38431</v>
      </c>
      <c r="W7" s="53" t="str">
        <f>W8</f>
        <v>非該当</v>
      </c>
      <c r="X7" s="53" t="str">
        <f t="shared" si="16"/>
        <v>非該当</v>
      </c>
      <c r="Y7" s="53" t="str">
        <f t="shared" si="16"/>
        <v>７：１</v>
      </c>
      <c r="Z7" s="54">
        <f t="shared" si="16"/>
        <v>380</v>
      </c>
      <c r="AA7" s="54" t="str">
        <f t="shared" si="16"/>
        <v>-</v>
      </c>
      <c r="AB7" s="54" t="str">
        <f t="shared" si="16"/>
        <v>-</v>
      </c>
      <c r="AC7" s="54" t="str">
        <f t="shared" si="16"/>
        <v>-</v>
      </c>
      <c r="AD7" s="54" t="str">
        <f t="shared" si="16"/>
        <v>-</v>
      </c>
      <c r="AE7" s="54">
        <f t="shared" si="16"/>
        <v>380</v>
      </c>
      <c r="AF7" s="54">
        <f t="shared" si="16"/>
        <v>316</v>
      </c>
      <c r="AG7" s="54" t="str">
        <f t="shared" si="16"/>
        <v>-</v>
      </c>
      <c r="AH7" s="54">
        <f t="shared" si="16"/>
        <v>316</v>
      </c>
      <c r="AI7" s="55">
        <f>AI8</f>
        <v>97.1</v>
      </c>
      <c r="AJ7" s="55">
        <f t="shared" ref="AJ7:AR7" si="17">AJ8</f>
        <v>93.6</v>
      </c>
      <c r="AK7" s="55">
        <f t="shared" si="17"/>
        <v>97</v>
      </c>
      <c r="AL7" s="55">
        <f t="shared" si="17"/>
        <v>111.5</v>
      </c>
      <c r="AM7" s="55">
        <f t="shared" si="17"/>
        <v>113.1</v>
      </c>
      <c r="AN7" s="55">
        <f t="shared" si="17"/>
        <v>97</v>
      </c>
      <c r="AO7" s="55">
        <f t="shared" si="17"/>
        <v>97.8</v>
      </c>
      <c r="AP7" s="55">
        <f t="shared" si="17"/>
        <v>97</v>
      </c>
      <c r="AQ7" s="55">
        <f t="shared" si="17"/>
        <v>102.4</v>
      </c>
      <c r="AR7" s="55">
        <f t="shared" si="17"/>
        <v>107.2</v>
      </c>
      <c r="AS7" s="55"/>
      <c r="AT7" s="55">
        <f>AT8</f>
        <v>92.4</v>
      </c>
      <c r="AU7" s="55">
        <f t="shared" ref="AU7:BC7" si="18">AU8</f>
        <v>87.6</v>
      </c>
      <c r="AV7" s="55">
        <f t="shared" si="18"/>
        <v>90.8</v>
      </c>
      <c r="AW7" s="55">
        <f t="shared" si="18"/>
        <v>89</v>
      </c>
      <c r="AX7" s="55">
        <f t="shared" si="18"/>
        <v>88.6</v>
      </c>
      <c r="AY7" s="55">
        <f t="shared" si="18"/>
        <v>89.6</v>
      </c>
      <c r="AZ7" s="55">
        <f t="shared" si="18"/>
        <v>89.7</v>
      </c>
      <c r="BA7" s="55">
        <f t="shared" si="18"/>
        <v>89.3</v>
      </c>
      <c r="BB7" s="55">
        <f t="shared" si="18"/>
        <v>84.1</v>
      </c>
      <c r="BC7" s="55">
        <f t="shared" si="18"/>
        <v>86.3</v>
      </c>
      <c r="BD7" s="55"/>
      <c r="BE7" s="55">
        <f>BE8</f>
        <v>25.3</v>
      </c>
      <c r="BF7" s="55">
        <f t="shared" ref="BF7:BN7" si="19">BF8</f>
        <v>35</v>
      </c>
      <c r="BG7" s="55">
        <f t="shared" si="19"/>
        <v>37.299999999999997</v>
      </c>
      <c r="BH7" s="55">
        <f t="shared" si="19"/>
        <v>25.5</v>
      </c>
      <c r="BI7" s="55">
        <f t="shared" si="19"/>
        <v>9.3000000000000007</v>
      </c>
      <c r="BJ7" s="55">
        <f t="shared" si="19"/>
        <v>80.7</v>
      </c>
      <c r="BK7" s="55">
        <f t="shared" si="19"/>
        <v>75.900000000000006</v>
      </c>
      <c r="BL7" s="55">
        <f t="shared" si="19"/>
        <v>75.099999999999994</v>
      </c>
      <c r="BM7" s="55">
        <f t="shared" si="19"/>
        <v>83.2</v>
      </c>
      <c r="BN7" s="55">
        <f t="shared" si="19"/>
        <v>84.6</v>
      </c>
      <c r="BO7" s="55"/>
      <c r="BP7" s="55">
        <f>BP8</f>
        <v>82.8</v>
      </c>
      <c r="BQ7" s="55">
        <f t="shared" ref="BQ7:BY7" si="20">BQ8</f>
        <v>75.5</v>
      </c>
      <c r="BR7" s="55">
        <f t="shared" si="20"/>
        <v>75.3</v>
      </c>
      <c r="BS7" s="55">
        <f t="shared" si="20"/>
        <v>67.8</v>
      </c>
      <c r="BT7" s="55">
        <f t="shared" si="20"/>
        <v>68.7</v>
      </c>
      <c r="BU7" s="55">
        <f t="shared" si="20"/>
        <v>73.5</v>
      </c>
      <c r="BV7" s="55">
        <f t="shared" si="20"/>
        <v>74.099999999999994</v>
      </c>
      <c r="BW7" s="55">
        <f t="shared" si="20"/>
        <v>74.400000000000006</v>
      </c>
      <c r="BX7" s="55">
        <f t="shared" si="20"/>
        <v>66.5</v>
      </c>
      <c r="BY7" s="55">
        <f t="shared" si="20"/>
        <v>66.8</v>
      </c>
      <c r="BZ7" s="55"/>
      <c r="CA7" s="56">
        <f>CA8</f>
        <v>64571</v>
      </c>
      <c r="CB7" s="56">
        <f t="shared" ref="CB7:CJ7" si="21">CB8</f>
        <v>63784</v>
      </c>
      <c r="CC7" s="56">
        <f t="shared" si="21"/>
        <v>64799</v>
      </c>
      <c r="CD7" s="56">
        <f t="shared" si="21"/>
        <v>67887</v>
      </c>
      <c r="CE7" s="56">
        <f t="shared" si="21"/>
        <v>68556</v>
      </c>
      <c r="CF7" s="56">
        <f t="shared" si="21"/>
        <v>50958</v>
      </c>
      <c r="CG7" s="56">
        <f t="shared" si="21"/>
        <v>52405</v>
      </c>
      <c r="CH7" s="56">
        <f t="shared" si="21"/>
        <v>53523</v>
      </c>
      <c r="CI7" s="56">
        <f t="shared" si="21"/>
        <v>57368</v>
      </c>
      <c r="CJ7" s="56">
        <f t="shared" si="21"/>
        <v>59838</v>
      </c>
      <c r="CK7" s="55"/>
      <c r="CL7" s="56">
        <f>CL8</f>
        <v>15171</v>
      </c>
      <c r="CM7" s="56">
        <f t="shared" ref="CM7:CU7" si="22">CM8</f>
        <v>15909</v>
      </c>
      <c r="CN7" s="56">
        <f t="shared" si="22"/>
        <v>16996</v>
      </c>
      <c r="CO7" s="56">
        <f t="shared" si="22"/>
        <v>17618</v>
      </c>
      <c r="CP7" s="56">
        <f t="shared" si="22"/>
        <v>17727</v>
      </c>
      <c r="CQ7" s="56">
        <f t="shared" si="22"/>
        <v>13792</v>
      </c>
      <c r="CR7" s="56">
        <f t="shared" si="22"/>
        <v>14290</v>
      </c>
      <c r="CS7" s="56">
        <f t="shared" si="22"/>
        <v>15111</v>
      </c>
      <c r="CT7" s="56">
        <f t="shared" si="22"/>
        <v>15986</v>
      </c>
      <c r="CU7" s="56">
        <f t="shared" si="22"/>
        <v>16421</v>
      </c>
      <c r="CV7" s="55"/>
      <c r="CW7" s="55">
        <f>CW8</f>
        <v>46.4</v>
      </c>
      <c r="CX7" s="55">
        <f t="shared" ref="CX7:DF7" si="23">CX8</f>
        <v>50</v>
      </c>
      <c r="CY7" s="55">
        <f t="shared" si="23"/>
        <v>48.1</v>
      </c>
      <c r="CZ7" s="55">
        <f t="shared" si="23"/>
        <v>55</v>
      </c>
      <c r="DA7" s="55">
        <f t="shared" si="23"/>
        <v>54.2</v>
      </c>
      <c r="DB7" s="55">
        <f t="shared" si="23"/>
        <v>56.1</v>
      </c>
      <c r="DC7" s="55">
        <f t="shared" si="23"/>
        <v>56</v>
      </c>
      <c r="DD7" s="55">
        <f t="shared" si="23"/>
        <v>56.2</v>
      </c>
      <c r="DE7" s="55">
        <f t="shared" si="23"/>
        <v>60.8</v>
      </c>
      <c r="DF7" s="55">
        <f t="shared" si="23"/>
        <v>57.4</v>
      </c>
      <c r="DG7" s="55"/>
      <c r="DH7" s="55">
        <f>DH8</f>
        <v>26.6</v>
      </c>
      <c r="DI7" s="55">
        <f t="shared" ref="DI7:DQ7" si="24">DI8</f>
        <v>26.9</v>
      </c>
      <c r="DJ7" s="55">
        <f t="shared" si="24"/>
        <v>26</v>
      </c>
      <c r="DK7" s="55">
        <f t="shared" si="24"/>
        <v>23.8</v>
      </c>
      <c r="DL7" s="55">
        <f t="shared" si="24"/>
        <v>25</v>
      </c>
      <c r="DM7" s="55">
        <f t="shared" si="24"/>
        <v>23.9</v>
      </c>
      <c r="DN7" s="55">
        <f t="shared" si="24"/>
        <v>23.6</v>
      </c>
      <c r="DO7" s="55">
        <f t="shared" si="24"/>
        <v>24.2</v>
      </c>
      <c r="DP7" s="55">
        <f t="shared" si="24"/>
        <v>24.1</v>
      </c>
      <c r="DQ7" s="55">
        <f t="shared" si="24"/>
        <v>23.9</v>
      </c>
      <c r="DR7" s="55"/>
      <c r="DS7" s="55">
        <f>DS8</f>
        <v>51.1</v>
      </c>
      <c r="DT7" s="55">
        <f t="shared" ref="DT7:EB7" si="25">DT8</f>
        <v>55.5</v>
      </c>
      <c r="DU7" s="55">
        <f t="shared" si="25"/>
        <v>60.1</v>
      </c>
      <c r="DV7" s="55">
        <f t="shared" si="25"/>
        <v>60.1</v>
      </c>
      <c r="DW7" s="55">
        <f t="shared" si="25"/>
        <v>63.1</v>
      </c>
      <c r="DX7" s="55">
        <f t="shared" si="25"/>
        <v>50.9</v>
      </c>
      <c r="DY7" s="55">
        <f t="shared" si="25"/>
        <v>51.9</v>
      </c>
      <c r="DZ7" s="55">
        <f t="shared" si="25"/>
        <v>52.9</v>
      </c>
      <c r="EA7" s="55">
        <f t="shared" si="25"/>
        <v>54.3</v>
      </c>
      <c r="EB7" s="55">
        <f t="shared" si="25"/>
        <v>54.9</v>
      </c>
      <c r="EC7" s="55"/>
      <c r="ED7" s="55">
        <f>ED8</f>
        <v>71.900000000000006</v>
      </c>
      <c r="EE7" s="55">
        <f t="shared" ref="EE7:EM7" si="26">EE8</f>
        <v>75.599999999999994</v>
      </c>
      <c r="EF7" s="55">
        <f t="shared" si="26"/>
        <v>80.3</v>
      </c>
      <c r="EG7" s="55">
        <f t="shared" si="26"/>
        <v>82.9</v>
      </c>
      <c r="EH7" s="55">
        <f t="shared" si="26"/>
        <v>84.1</v>
      </c>
      <c r="EI7" s="55">
        <f t="shared" si="26"/>
        <v>66.8</v>
      </c>
      <c r="EJ7" s="55">
        <f t="shared" si="26"/>
        <v>68.2</v>
      </c>
      <c r="EK7" s="55">
        <f t="shared" si="26"/>
        <v>69.400000000000006</v>
      </c>
      <c r="EL7" s="55">
        <f t="shared" si="26"/>
        <v>69.900000000000006</v>
      </c>
      <c r="EM7" s="55">
        <f t="shared" si="26"/>
        <v>68.8</v>
      </c>
      <c r="EN7" s="55"/>
      <c r="EO7" s="56">
        <f>EO8</f>
        <v>56738803</v>
      </c>
      <c r="EP7" s="56">
        <f t="shared" ref="EP7:EX7" si="27">EP8</f>
        <v>57291066</v>
      </c>
      <c r="EQ7" s="56">
        <f t="shared" si="27"/>
        <v>57574187</v>
      </c>
      <c r="ER7" s="56">
        <f t="shared" si="27"/>
        <v>61184003</v>
      </c>
      <c r="ES7" s="56">
        <f t="shared" si="27"/>
        <v>61287597</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112216</v>
      </c>
      <c r="D8" s="58">
        <v>46</v>
      </c>
      <c r="E8" s="58">
        <v>6</v>
      </c>
      <c r="F8" s="58">
        <v>0</v>
      </c>
      <c r="G8" s="58">
        <v>1</v>
      </c>
      <c r="H8" s="58" t="s">
        <v>158</v>
      </c>
      <c r="I8" s="58" t="s">
        <v>159</v>
      </c>
      <c r="J8" s="58" t="s">
        <v>160</v>
      </c>
      <c r="K8" s="58" t="s">
        <v>161</v>
      </c>
      <c r="L8" s="58" t="s">
        <v>162</v>
      </c>
      <c r="M8" s="58" t="s">
        <v>163</v>
      </c>
      <c r="N8" s="58" t="s">
        <v>164</v>
      </c>
      <c r="O8" s="58" t="s">
        <v>165</v>
      </c>
      <c r="P8" s="58" t="s">
        <v>166</v>
      </c>
      <c r="Q8" s="59">
        <v>26</v>
      </c>
      <c r="R8" s="58" t="s">
        <v>167</v>
      </c>
      <c r="S8" s="58" t="s">
        <v>168</v>
      </c>
      <c r="T8" s="58" t="s">
        <v>169</v>
      </c>
      <c r="U8" s="59">
        <v>250824</v>
      </c>
      <c r="V8" s="59">
        <v>38431</v>
      </c>
      <c r="W8" s="58" t="s">
        <v>170</v>
      </c>
      <c r="X8" s="58" t="s">
        <v>170</v>
      </c>
      <c r="Y8" s="60" t="s">
        <v>171</v>
      </c>
      <c r="Z8" s="59">
        <v>380</v>
      </c>
      <c r="AA8" s="59" t="s">
        <v>39</v>
      </c>
      <c r="AB8" s="59" t="s">
        <v>39</v>
      </c>
      <c r="AC8" s="59" t="s">
        <v>39</v>
      </c>
      <c r="AD8" s="59" t="s">
        <v>39</v>
      </c>
      <c r="AE8" s="59">
        <v>380</v>
      </c>
      <c r="AF8" s="59">
        <v>316</v>
      </c>
      <c r="AG8" s="59" t="s">
        <v>39</v>
      </c>
      <c r="AH8" s="59">
        <v>316</v>
      </c>
      <c r="AI8" s="61">
        <v>97.1</v>
      </c>
      <c r="AJ8" s="61">
        <v>93.6</v>
      </c>
      <c r="AK8" s="61">
        <v>97</v>
      </c>
      <c r="AL8" s="61">
        <v>111.5</v>
      </c>
      <c r="AM8" s="61">
        <v>113.1</v>
      </c>
      <c r="AN8" s="61">
        <v>97</v>
      </c>
      <c r="AO8" s="61">
        <v>97.8</v>
      </c>
      <c r="AP8" s="61">
        <v>97</v>
      </c>
      <c r="AQ8" s="61">
        <v>102.4</v>
      </c>
      <c r="AR8" s="61">
        <v>107.2</v>
      </c>
      <c r="AS8" s="61">
        <v>106.2</v>
      </c>
      <c r="AT8" s="61">
        <v>92.4</v>
      </c>
      <c r="AU8" s="61">
        <v>87.6</v>
      </c>
      <c r="AV8" s="61">
        <v>90.8</v>
      </c>
      <c r="AW8" s="61">
        <v>89</v>
      </c>
      <c r="AX8" s="61">
        <v>88.6</v>
      </c>
      <c r="AY8" s="61">
        <v>89.6</v>
      </c>
      <c r="AZ8" s="61">
        <v>89.7</v>
      </c>
      <c r="BA8" s="61">
        <v>89.3</v>
      </c>
      <c r="BB8" s="61">
        <v>84.1</v>
      </c>
      <c r="BC8" s="61">
        <v>86.3</v>
      </c>
      <c r="BD8" s="61">
        <v>86.6</v>
      </c>
      <c r="BE8" s="62">
        <v>25.3</v>
      </c>
      <c r="BF8" s="62">
        <v>35</v>
      </c>
      <c r="BG8" s="62">
        <v>37.299999999999997</v>
      </c>
      <c r="BH8" s="62">
        <v>25.5</v>
      </c>
      <c r="BI8" s="62">
        <v>9.3000000000000007</v>
      </c>
      <c r="BJ8" s="62">
        <v>80.7</v>
      </c>
      <c r="BK8" s="62">
        <v>75.900000000000006</v>
      </c>
      <c r="BL8" s="62">
        <v>75.099999999999994</v>
      </c>
      <c r="BM8" s="62">
        <v>83.2</v>
      </c>
      <c r="BN8" s="62">
        <v>84.6</v>
      </c>
      <c r="BO8" s="62">
        <v>70.7</v>
      </c>
      <c r="BP8" s="61">
        <v>82.8</v>
      </c>
      <c r="BQ8" s="61">
        <v>75.5</v>
      </c>
      <c r="BR8" s="61">
        <v>75.3</v>
      </c>
      <c r="BS8" s="61">
        <v>67.8</v>
      </c>
      <c r="BT8" s="61">
        <v>68.7</v>
      </c>
      <c r="BU8" s="61">
        <v>73.5</v>
      </c>
      <c r="BV8" s="61">
        <v>74.099999999999994</v>
      </c>
      <c r="BW8" s="61">
        <v>74.400000000000006</v>
      </c>
      <c r="BX8" s="61">
        <v>66.5</v>
      </c>
      <c r="BY8" s="61">
        <v>66.8</v>
      </c>
      <c r="BZ8" s="61">
        <v>67.099999999999994</v>
      </c>
      <c r="CA8" s="62">
        <v>64571</v>
      </c>
      <c r="CB8" s="62">
        <v>63784</v>
      </c>
      <c r="CC8" s="62">
        <v>64799</v>
      </c>
      <c r="CD8" s="62">
        <v>67887</v>
      </c>
      <c r="CE8" s="62">
        <v>68556</v>
      </c>
      <c r="CF8" s="62">
        <v>50958</v>
      </c>
      <c r="CG8" s="62">
        <v>52405</v>
      </c>
      <c r="CH8" s="62">
        <v>53523</v>
      </c>
      <c r="CI8" s="62">
        <v>57368</v>
      </c>
      <c r="CJ8" s="62">
        <v>59838</v>
      </c>
      <c r="CK8" s="61">
        <v>59287</v>
      </c>
      <c r="CL8" s="62">
        <v>15171</v>
      </c>
      <c r="CM8" s="62">
        <v>15909</v>
      </c>
      <c r="CN8" s="62">
        <v>16996</v>
      </c>
      <c r="CO8" s="62">
        <v>17618</v>
      </c>
      <c r="CP8" s="62">
        <v>17727</v>
      </c>
      <c r="CQ8" s="62">
        <v>13792</v>
      </c>
      <c r="CR8" s="62">
        <v>14290</v>
      </c>
      <c r="CS8" s="62">
        <v>15111</v>
      </c>
      <c r="CT8" s="62">
        <v>15986</v>
      </c>
      <c r="CU8" s="62">
        <v>16421</v>
      </c>
      <c r="CV8" s="61">
        <v>17202</v>
      </c>
      <c r="CW8" s="62">
        <v>46.4</v>
      </c>
      <c r="CX8" s="62">
        <v>50</v>
      </c>
      <c r="CY8" s="62">
        <v>48.1</v>
      </c>
      <c r="CZ8" s="62">
        <v>55</v>
      </c>
      <c r="DA8" s="62">
        <v>54.2</v>
      </c>
      <c r="DB8" s="62">
        <v>56.1</v>
      </c>
      <c r="DC8" s="62">
        <v>56</v>
      </c>
      <c r="DD8" s="62">
        <v>56.2</v>
      </c>
      <c r="DE8" s="62">
        <v>60.8</v>
      </c>
      <c r="DF8" s="62">
        <v>57.4</v>
      </c>
      <c r="DG8" s="62">
        <v>56.4</v>
      </c>
      <c r="DH8" s="62">
        <v>26.6</v>
      </c>
      <c r="DI8" s="62">
        <v>26.9</v>
      </c>
      <c r="DJ8" s="62">
        <v>26</v>
      </c>
      <c r="DK8" s="62">
        <v>23.8</v>
      </c>
      <c r="DL8" s="62">
        <v>25</v>
      </c>
      <c r="DM8" s="62">
        <v>23.9</v>
      </c>
      <c r="DN8" s="62">
        <v>23.6</v>
      </c>
      <c r="DO8" s="62">
        <v>24.2</v>
      </c>
      <c r="DP8" s="62">
        <v>24.1</v>
      </c>
      <c r="DQ8" s="62">
        <v>23.9</v>
      </c>
      <c r="DR8" s="62">
        <v>24.8</v>
      </c>
      <c r="DS8" s="61">
        <v>51.1</v>
      </c>
      <c r="DT8" s="61">
        <v>55.5</v>
      </c>
      <c r="DU8" s="61">
        <v>60.1</v>
      </c>
      <c r="DV8" s="61">
        <v>60.1</v>
      </c>
      <c r="DW8" s="61">
        <v>63.1</v>
      </c>
      <c r="DX8" s="61">
        <v>50.9</v>
      </c>
      <c r="DY8" s="61">
        <v>51.9</v>
      </c>
      <c r="DZ8" s="61">
        <v>52.9</v>
      </c>
      <c r="EA8" s="61">
        <v>54.3</v>
      </c>
      <c r="EB8" s="61">
        <v>54.9</v>
      </c>
      <c r="EC8" s="61">
        <v>56</v>
      </c>
      <c r="ED8" s="61">
        <v>71.900000000000006</v>
      </c>
      <c r="EE8" s="61">
        <v>75.599999999999994</v>
      </c>
      <c r="EF8" s="61">
        <v>80.3</v>
      </c>
      <c r="EG8" s="61">
        <v>82.9</v>
      </c>
      <c r="EH8" s="61">
        <v>84.1</v>
      </c>
      <c r="EI8" s="61">
        <v>66.8</v>
      </c>
      <c r="EJ8" s="61">
        <v>68.2</v>
      </c>
      <c r="EK8" s="61">
        <v>69.400000000000006</v>
      </c>
      <c r="EL8" s="61">
        <v>69.900000000000006</v>
      </c>
      <c r="EM8" s="61">
        <v>68.8</v>
      </c>
      <c r="EN8" s="61">
        <v>70.7</v>
      </c>
      <c r="EO8" s="62">
        <v>56738803</v>
      </c>
      <c r="EP8" s="62">
        <v>57291066</v>
      </c>
      <c r="EQ8" s="62">
        <v>57574187</v>
      </c>
      <c r="ER8" s="62">
        <v>61184003</v>
      </c>
      <c r="ES8" s="62">
        <v>61287597</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家中</cp:lastModifiedBy>
  <dcterms:created xsi:type="dcterms:W3CDTF">2022-12-01T02:19:37Z</dcterms:created>
  <dcterms:modified xsi:type="dcterms:W3CDTF">2023-01-25T08:43:01Z</dcterms:modified>
  <cp:category/>
  <cp:contentStatus/>
</cp:coreProperties>
</file>